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Pre-work\Yields and Internal Rate of Return - Final\"/>
    </mc:Choice>
  </mc:AlternateContent>
  <bookViews>
    <workbookView xWindow="0" yWindow="0" windowWidth="27570" windowHeight="12510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Workout!$A$1:$J$33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32" i="2" l="1"/>
  <c r="C31" i="2"/>
  <c r="C30" i="2"/>
  <c r="C19" i="2"/>
  <c r="C11" i="2"/>
  <c r="C25" i="2" l="1"/>
  <c r="A1" i="6" l="1"/>
  <c r="A1" i="2" s="1"/>
</calcChain>
</file>

<file path=xl/sharedStrings.xml><?xml version="1.0" encoding="utf-8"?>
<sst xmlns="http://schemas.openxmlformats.org/spreadsheetml/2006/main" count="42" uniqueCount="41">
  <si>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</si>
  <si>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</si>
  <si>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</si>
  <si>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</si>
  <si>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</si>
  <si>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</si>
  <si>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</si>
  <si>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</si>
  <si>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</si>
  <si>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</si>
  <si>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</si>
  <si>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</si>
  <si>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</si>
  <si>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</si>
  <si>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</si>
  <si>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</si>
  <si>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Present value</t>
  </si>
  <si>
    <t>NA</t>
  </si>
  <si>
    <t>Workout 1</t>
  </si>
  <si>
    <t>Discount rate</t>
  </si>
  <si>
    <t>Workout 2</t>
  </si>
  <si>
    <t>Workout 3</t>
  </si>
  <si>
    <t>What discount rate applies to the below cash flows?</t>
  </si>
  <si>
    <t>Time horizon, years</t>
  </si>
  <si>
    <t>Year</t>
  </si>
  <si>
    <t>Investment</t>
  </si>
  <si>
    <t>Final amount</t>
  </si>
  <si>
    <t>Investment duration, years</t>
  </si>
  <si>
    <t>Annual return</t>
  </si>
  <si>
    <t>What is the annual return on this investment?</t>
  </si>
  <si>
    <t>Future value</t>
  </si>
  <si>
    <t>Cash stream A</t>
  </si>
  <si>
    <t>Cash stream B</t>
  </si>
  <si>
    <t>Cash stream C</t>
  </si>
  <si>
    <t>Return A</t>
  </si>
  <si>
    <t>Return B</t>
  </si>
  <si>
    <t>Return C</t>
  </si>
  <si>
    <t>Yield</t>
  </si>
  <si>
    <t>Internal rate of return</t>
  </si>
  <si>
    <t>What is the annual return for the below three cashflow streams (a negative value is a cash outflow for the investor)?</t>
  </si>
  <si>
    <t>Yield and Internal Rate of Return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</si>
</sst>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0.0%"/>
    <numFmt numFmtId="172" formatCode="#,##0.000_);\(#,##0.000\);0.000_);@_)"/>
    <numFmt numFmtId="173" formatCode="0.00%_);\(0.00%\)"/>
    <numFmt numFmtId="174" formatCode="#,##0_);\(#,##0\);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2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1" fontId="0" fillId="0" borderId="0" xfId="0" applyNumberFormat="1"/>
    <xf numFmtId="172" fontId="0" fillId="0" borderId="0" xfId="0" applyNumberFormat="1"/>
    <xf numFmtId="173" fontId="0" fillId="0" borderId="0" xfId="57" applyNumberFormat="1" applyFont="1" applyFill="1"/>
    <xf numFmtId="170" fontId="30" fillId="0" borderId="0" xfId="58" applyNumberFormat="1" applyFill="1"/>
    <xf numFmtId="10" fontId="0" fillId="0" borderId="0" xfId="0" applyNumberFormat="1"/>
    <xf numFmtId="174" fontId="30" fillId="0" borderId="0" xfId="58" applyNumberFormat="1" applyFill="1"/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165" fontId="2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2" customFormat="1" ht="75" customHeight="1" x14ac:dyDescent="0.25">
      <c r="A2" s="73" t="s">
        <v>40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72"/>
      <c r="D4" s="72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4" t="s">
        <v>10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3" customFormat="1" ht="15" customHeight="1" x14ac:dyDescent="0.2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3" customFormat="1" ht="15" customHeight="1" x14ac:dyDescent="0.25">
      <c r="A7" s="74" t="str">
        <f ca="1">"© "&amp;YEAR(TODAY())&amp;" Financial Edge Training "</f>
        <v xml:space="preserve">© 2017 Financial Edge Training 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5"/>
      <c r="H9" s="75"/>
      <c r="I9" s="75"/>
      <c r="J9" s="75"/>
      <c r="K9" s="28"/>
    </row>
    <row r="10" spans="1:14" s="23" customFormat="1" ht="15" customHeight="1" x14ac:dyDescent="0.25">
      <c r="B10" s="24"/>
      <c r="C10" s="24"/>
      <c r="F10" s="28"/>
      <c r="G10" s="75"/>
      <c r="H10" s="75"/>
      <c r="I10" s="75"/>
      <c r="J10" s="75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71"/>
      <c r="H12" s="71"/>
      <c r="I12" s="71"/>
      <c r="J12" s="71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71"/>
      <c r="H13" s="71"/>
      <c r="I13" s="71"/>
      <c r="J13" s="71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71"/>
      <c r="H14" s="71"/>
      <c r="I14" s="71"/>
      <c r="J14" s="71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71"/>
      <c r="H16" s="71"/>
      <c r="I16" s="71"/>
      <c r="J16" s="71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Yield and Internal Rate of Return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/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 t="s">
        <v>2</v>
      </c>
      <c r="M4" s="80"/>
      <c r="N4" s="80"/>
      <c r="O4" s="80"/>
      <c r="P4" s="80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37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7" t="s">
        <v>17</v>
      </c>
      <c r="O5" s="77"/>
      <c r="P5" s="77"/>
      <c r="Q5" s="77"/>
      <c r="R5" s="45"/>
    </row>
    <row r="6" spans="1:18" s="2" customFormat="1" ht="15" customHeight="1" x14ac:dyDescent="0.25">
      <c r="A6" s="3"/>
      <c r="B6" s="8" t="s">
        <v>1</v>
      </c>
      <c r="C6" s="18" t="s">
        <v>38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8">
        <v>42369</v>
      </c>
      <c r="O6" s="78"/>
      <c r="P6" s="78"/>
      <c r="Q6" s="78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7"/>
      <c r="O7" s="77"/>
      <c r="P7" s="77"/>
      <c r="Q7" s="77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7"/>
      <c r="O8" s="77"/>
      <c r="P8" s="77"/>
      <c r="Q8" s="77"/>
      <c r="R8" s="45"/>
    </row>
    <row r="9" spans="1:18" s="2" customFormat="1" ht="15" customHeight="1" x14ac:dyDescent="0.25">
      <c r="A9" s="43"/>
      <c r="B9" s="8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7" t="s">
        <v>9</v>
      </c>
      <c r="O9" s="77"/>
      <c r="P9" s="77"/>
      <c r="Q9" s="77"/>
      <c r="R9" s="45"/>
    </row>
    <row r="10" spans="1:18" s="2" customFormat="1" ht="15" customHeight="1" x14ac:dyDescent="0.2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9">
        <v>0</v>
      </c>
      <c r="O10" s="79"/>
      <c r="P10" s="79"/>
      <c r="Q10" s="79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81" t="s">
        <v>15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11</v>
      </c>
      <c r="P13" s="80"/>
      <c r="Q13" s="80"/>
      <c r="R13" s="62"/>
    </row>
    <row r="14" spans="1:18" s="2" customFormat="1" ht="15" customHeight="1" x14ac:dyDescent="0.25">
      <c r="A14" s="60"/>
      <c r="B14" s="76"/>
      <c r="C14" s="76"/>
      <c r="D14" s="76"/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3.5703125" customWidth="1"/>
    <col min="4" max="10" width="11" customWidth="1"/>
    <col min="11" max="12" width="9.28515625" customWidth="1"/>
    <col min="13" max="21" width="9.85546875" bestFit="1" customWidth="1"/>
    <col min="22" max="23" width="9.140625" customWidth="1"/>
    <col min="24" max="105" width="9.85546875" bestFit="1" customWidth="1"/>
  </cols>
  <sheetData>
    <row r="1" spans="1:10" s="50" customFormat="1" ht="45" customHeight="1" x14ac:dyDescent="0.45">
      <c r="A1" s="5" t="str">
        <f>Info!A1</f>
        <v>Yield and Internal Rate of Return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25">
      <c r="F3" s="65"/>
    </row>
    <row r="4" spans="1:10" ht="15" customHeight="1" x14ac:dyDescent="0.25">
      <c r="A4" s="15" t="s">
        <v>18</v>
      </c>
    </row>
    <row r="5" spans="1:10" ht="15" customHeight="1" x14ac:dyDescent="0.25">
      <c r="B5" s="16" t="s">
        <v>22</v>
      </c>
    </row>
    <row r="7" spans="1:10" ht="15" customHeight="1" x14ac:dyDescent="0.25">
      <c r="B7" s="16" t="s">
        <v>16</v>
      </c>
      <c r="C7" s="67">
        <v>55</v>
      </c>
    </row>
    <row r="8" spans="1:10" ht="15" customHeight="1" x14ac:dyDescent="0.25">
      <c r="B8" s="16" t="s">
        <v>30</v>
      </c>
      <c r="C8" s="67">
        <v>100</v>
      </c>
    </row>
    <row r="9" spans="1:10" ht="15" customHeight="1" x14ac:dyDescent="0.25">
      <c r="B9" s="16" t="s">
        <v>23</v>
      </c>
      <c r="C9" s="67">
        <v>10</v>
      </c>
    </row>
    <row r="11" spans="1:10" ht="15" customHeight="1" x14ac:dyDescent="0.25">
      <c r="B11" s="16" t="s">
        <v>19</v>
      </c>
      <c r="C11" s="64">
        <f>(C8/C7)^(1/C9)-1</f>
        <v>6.1606896218145968E-2</v>
      </c>
    </row>
    <row r="13" spans="1:10" ht="15" customHeight="1" x14ac:dyDescent="0.25">
      <c r="A13" s="15" t="s">
        <v>20</v>
      </c>
    </row>
    <row r="14" spans="1:10" ht="15" customHeight="1" x14ac:dyDescent="0.25">
      <c r="B14" s="16" t="s">
        <v>29</v>
      </c>
    </row>
    <row r="15" spans="1:10" ht="15" customHeight="1" x14ac:dyDescent="0.25">
      <c r="B15" s="16" t="s">
        <v>25</v>
      </c>
      <c r="C15" s="67">
        <v>100</v>
      </c>
    </row>
    <row r="16" spans="1:10" ht="15" customHeight="1" x14ac:dyDescent="0.25">
      <c r="B16" s="16" t="s">
        <v>26</v>
      </c>
      <c r="C16" s="67">
        <v>200000000</v>
      </c>
    </row>
    <row r="17" spans="1:13" ht="15" customHeight="1" x14ac:dyDescent="0.25">
      <c r="B17" s="16" t="s">
        <v>27</v>
      </c>
      <c r="C17" s="67">
        <v>100</v>
      </c>
    </row>
    <row r="19" spans="1:13" ht="15" customHeight="1" x14ac:dyDescent="0.25">
      <c r="B19" s="16" t="s">
        <v>28</v>
      </c>
      <c r="C19" s="68">
        <f>(C16/C15)^(1/C17)-1</f>
        <v>0.15613966148400737</v>
      </c>
    </row>
    <row r="21" spans="1:13" ht="15" customHeight="1" x14ac:dyDescent="0.25">
      <c r="A21" s="15" t="s">
        <v>21</v>
      </c>
    </row>
    <row r="22" spans="1:13" ht="15" customHeight="1" x14ac:dyDescent="0.25">
      <c r="B22" s="16" t="s">
        <v>39</v>
      </c>
    </row>
    <row r="25" spans="1:13" ht="15" customHeight="1" x14ac:dyDescent="0.25">
      <c r="B25" s="16" t="s">
        <v>24</v>
      </c>
      <c r="C25" s="69">
        <f>0</f>
        <v>0</v>
      </c>
      <c r="D25" s="69">
        <v>1</v>
      </c>
      <c r="E25" s="69">
        <v>2</v>
      </c>
      <c r="F25" s="69">
        <v>3</v>
      </c>
      <c r="G25" s="69">
        <v>4</v>
      </c>
      <c r="H25" s="69"/>
      <c r="I25" s="69"/>
      <c r="J25" s="69"/>
      <c r="K25" s="69"/>
      <c r="L25" s="69"/>
      <c r="M25" s="69"/>
    </row>
    <row r="26" spans="1:13" ht="15" customHeight="1" x14ac:dyDescent="0.25">
      <c r="B26" s="16" t="s">
        <v>31</v>
      </c>
      <c r="C26" s="67">
        <v>-100</v>
      </c>
      <c r="D26" s="67">
        <v>0</v>
      </c>
      <c r="E26" s="67">
        <v>0</v>
      </c>
      <c r="F26" s="67">
        <v>0</v>
      </c>
      <c r="G26" s="67">
        <v>200</v>
      </c>
    </row>
    <row r="27" spans="1:13" ht="15" customHeight="1" x14ac:dyDescent="0.25">
      <c r="B27" s="16" t="s">
        <v>32</v>
      </c>
      <c r="C27" s="67">
        <v>-100</v>
      </c>
      <c r="D27" s="67">
        <v>0</v>
      </c>
      <c r="E27" s="67">
        <v>0</v>
      </c>
      <c r="F27" s="67">
        <v>0</v>
      </c>
      <c r="G27" s="67">
        <v>110</v>
      </c>
    </row>
    <row r="28" spans="1:13" ht="15" customHeight="1" x14ac:dyDescent="0.25">
      <c r="B28" s="16" t="s">
        <v>33</v>
      </c>
      <c r="C28" s="67">
        <v>-100</v>
      </c>
      <c r="D28" s="67">
        <v>10</v>
      </c>
      <c r="E28" s="67">
        <v>500</v>
      </c>
      <c r="F28" s="67">
        <v>-100</v>
      </c>
      <c r="G28" s="67">
        <v>200</v>
      </c>
    </row>
    <row r="30" spans="1:13" ht="15" customHeight="1" x14ac:dyDescent="0.25">
      <c r="B30" s="16" t="s">
        <v>34</v>
      </c>
      <c r="C30" s="66">
        <f>IRR(C26:G26)</f>
        <v>0.18920711500225251</v>
      </c>
    </row>
    <row r="31" spans="1:13" ht="15" customHeight="1" x14ac:dyDescent="0.25">
      <c r="B31" s="16" t="s">
        <v>35</v>
      </c>
      <c r="C31" s="66">
        <f>IRR(C27:G27)</f>
        <v>2.4113689084698908E-2</v>
      </c>
    </row>
    <row r="32" spans="1:13" ht="15" customHeight="1" x14ac:dyDescent="0.25">
      <c r="B32" s="16" t="s">
        <v>36</v>
      </c>
      <c r="C32" s="66">
        <f>IRR(C28:G28)</f>
        <v>1.2747261517655071</v>
      </c>
    </row>
    <row r="33" spans="3:3" ht="15" customHeight="1" x14ac:dyDescent="0.25">
      <c r="C33" s="66"/>
    </row>
  </sheetData>
  <printOptions headings="1" gridLines="1"/>
  <pageMargins left="0.7" right="0.7" top="0.75" bottom="0.75" header="0.3" footer="0.3"/>
  <pageSetup paperSize="9" orientation="portrait" horizontalDpi="300" verticalDpi="300" r:id="rId1"/>
  <headerFooter>
    <oddHeader xml:space="preserve">&amp;R&amp;10&amp;F 
&amp;A
</oddHeader>
    <oddFooter>&amp;L&amp;10© 2017&amp;C&amp;10Page &amp;P of &amp;N&amp;R&amp;G</oddFooter>
  </headerFooter>
  <colBreaks count="1" manualBreakCount="1">
    <brk id="14" max="1048575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User</cp:lastModifiedBy>
  <cp:lastPrinted>2016-03-08T12:41:35Z</cp:lastPrinted>
  <dcterms:created xsi:type="dcterms:W3CDTF">2016-02-03T14:06:14Z</dcterms:created>
  <dcterms:modified xsi:type="dcterms:W3CDTF">2017-03-09T19:48:03Z</dcterms:modified>
</cp:coreProperties>
</file>