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8067"/>
  <workbookPr/>
  <mc:AlternateContent xmlns:mc="http://schemas.openxmlformats.org/markup-compatibility/2006">
    <mc:Choice Requires="x15">
      <x15ac:absPath xmlns:x15ac="http://schemas.microsoft.com/office/spreadsheetml/2010/11/ac" url="C:\Users\marcin\Desktop\The Valuer - Copy\5 DCF Valuation\22 Mid Year DCF 2 Homework - Final\"/>
    </mc:Choice>
  </mc:AlternateContent>
  <bookViews>
    <workbookView xWindow="0" yWindow="0" windowWidth="23040" windowHeight="9276"/>
  </bookViews>
  <sheets>
    <sheet name="Welcome" sheetId="1" r:id="rId1"/>
    <sheet name="Info" sheetId="6" r:id="rId2"/>
    <sheet name="Tab" sheetId="2" r:id="rId3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C27" i="2" l="1"/>
  <c r="C26" i="2"/>
  <c r="B27" i="2"/>
  <c r="B26" i="2"/>
  <c r="D17" i="2" l="1"/>
  <c r="D18" i="2" s="1"/>
  <c r="D19" i="2" s="1"/>
  <c r="E8" i="2"/>
  <c r="E17" i="2" s="1"/>
  <c r="E18" i="2" s="1"/>
  <c r="E19" i="2" s="1"/>
  <c r="F8" i="2" l="1"/>
  <c r="F17" i="2" s="1"/>
  <c r="F18" i="2" s="1"/>
  <c r="F19" i="2" s="1"/>
  <c r="G8" i="2" l="1"/>
  <c r="G17" i="2" s="1"/>
  <c r="G18" i="2" s="1"/>
  <c r="G19" i="2" s="1"/>
  <c r="H8" i="2" l="1"/>
  <c r="H17" i="2" s="1"/>
  <c r="H18" i="2" s="1"/>
  <c r="H19" i="2" l="1"/>
  <c r="C22" i="2" s="1"/>
  <c r="H20" i="2"/>
  <c r="C23" i="2" s="1"/>
  <c r="C24" i="2" l="1"/>
  <c r="C28" i="2" l="1"/>
  <c r="C29" i="2" s="1"/>
  <c r="A1" i="6" l="1"/>
</calcChain>
</file>

<file path=xl/sharedStrings.xml><?xml version="1.0" encoding="utf-8"?>
<sst xmlns="http://schemas.openxmlformats.org/spreadsheetml/2006/main" count="53" uniqueCount="46">
  <si>
    <t>Features</t>
  </si>
  <si>
    <t>◦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</si>
  <si>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</si>
  <si>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</si>
  <si>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</si>
  <si>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</si>
  <si>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</si>
  <si>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</si>
  <si>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</si>
  <si>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ABC Incorporated</t>
  </si>
  <si>
    <t>USD</t>
  </si>
  <si>
    <t>Millions</t>
  </si>
  <si>
    <t>Firstname Lastname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</si>
  <si>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</si>
  <si>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</si>
  <si>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</si>
  <si>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</si>
  <si>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</si>
  <si>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Workout Information</t>
  </si>
  <si>
    <t>Tab Structure</t>
  </si>
  <si>
    <t>Tab name here</t>
  </si>
  <si>
    <t>Tab description here</t>
  </si>
  <si>
    <t>DCF</t>
  </si>
  <si>
    <t>Free Cash Flow</t>
  </si>
  <si>
    <t>Terminal value</t>
  </si>
  <si>
    <t>Cash</t>
  </si>
  <si>
    <t>Debt</t>
  </si>
  <si>
    <t>Shares outstanding</t>
  </si>
  <si>
    <t>Balance sheet</t>
  </si>
  <si>
    <t>Year</t>
  </si>
  <si>
    <t>Equity value</t>
  </si>
  <si>
    <t>Implied share value</t>
  </si>
  <si>
    <t>Current</t>
  </si>
  <si>
    <t>Adjusted year count</t>
  </si>
  <si>
    <t>Present value of terminal value</t>
  </si>
  <si>
    <t>Enterprise value</t>
  </si>
  <si>
    <t>Calculating FCF</t>
  </si>
  <si>
    <t>Discounting FCF</t>
  </si>
  <si>
    <t>Calculating terminal values</t>
  </si>
  <si>
    <t>Calculating implied growth and multiples</t>
  </si>
  <si>
    <t>Deriving implied equity value</t>
  </si>
  <si>
    <t>Present value of free cash flows</t>
  </si>
  <si>
    <t>Discount rate</t>
  </si>
  <si>
    <t>Discount factor</t>
  </si>
  <si>
    <t>Calculate the implied value per share of the following company. Assume the cash flows fall at the middle of each year. (Terminal value was calculated using the growing perpetuity method).</t>
  </si>
  <si>
    <t xml:space="preserve">Workout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</si>
</sst>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41" formatCode="_(* #,##0_);_(* \(#,##0\);_(* &quot;-&quot;_);_(@_)"/>
    <numFmt numFmtId="43" formatCode="_(* #,##0.00_);_(* \(#,##0.00\);_(* &quot;-&quot;??_);_(@_)"/>
    <numFmt numFmtId="164" formatCode="_(&quot;£&quot;* #,##0_);_(&quot;£&quot;* \(#,##0\);_(&quot;£&quot;* &quot;-&quot;_);_(@_)"/>
    <numFmt numFmtId="165" formatCode="_(&quot;£&quot;* #,##0.00_);_(&quot;£&quot;* \(#,##0.00\);_(&quot;£&quot;* &quot;-&quot;??_);_(@_)"/>
    <numFmt numFmtId="166" formatCode="[$-409]d\-mmm\-yy;@"/>
    <numFmt numFmtId="167" formatCode="0.0"/>
    <numFmt numFmtId="168" formatCode="#,##0.0_);\(#,##0.0\)\,0.0_);@_)"/>
    <numFmt numFmtId="169" formatCode="#,##0.0\ \x_);\(#,##0.0\ \x\);"/>
    <numFmt numFmtId="170" formatCode="0.0%_);\(0.0%\)"/>
    <numFmt numFmtId="171" formatCode=";;;"/>
    <numFmt numFmtId="172" formatCode="#,##0.0_);\(#,##0.0\);0.0_);@_)"/>
    <numFmt numFmtId="173" formatCode="#,##0.00_);\(#,##0.00\);0.00_);@_)"/>
    <numFmt numFmtId="178" formatCode="#,##0.0_);\(#,##0.0\)"/>
    <numFmt numFmtId="179" formatCode="#,##0.0\ \x_);\(#,##0.0\ \x\)"/>
  </numFmts>
  <fonts count="35" x14ac:knownFonts="1">
    <font>
      <sz val="11"/>
      <color theme="1" tint="0.2499465926084170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10"/>
      <name val="Arial"/>
      <family val="2"/>
    </font>
    <font>
      <sz val="10"/>
      <color indexed="18"/>
      <name val="Arial"/>
      <family val="2"/>
    </font>
  </fonts>
  <fills count="39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</borders>
  <cellStyleXfs count="67">
    <xf numFmtId="172" fontId="0" fillId="0" borderId="0"/>
    <xf numFmtId="0" fontId="6" fillId="0" borderId="0" applyNumberFormat="0" applyFill="0" applyBorder="0" applyAlignment="0" applyProtection="0"/>
    <xf numFmtId="43" fontId="9" fillId="0" borderId="0" applyFont="0" applyFill="0" applyBorder="0" applyAlignment="0" applyProtection="0"/>
    <xf numFmtId="41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2" applyNumberFormat="0" applyFill="0" applyAlignment="0" applyProtection="0"/>
    <xf numFmtId="0" fontId="12" fillId="0" borderId="3" applyNumberFormat="0" applyFill="0" applyAlignment="0" applyProtection="0"/>
    <xf numFmtId="0" fontId="13" fillId="0" borderId="4" applyNumberFormat="0" applyFill="0" applyAlignment="0" applyProtection="0"/>
    <xf numFmtId="0" fontId="13" fillId="0" borderId="0" applyNumberFormat="0" applyFill="0" applyBorder="0" applyAlignment="0" applyProtection="0"/>
    <xf numFmtId="0" fontId="14" fillId="6" borderId="0" applyNumberFormat="0" applyBorder="0" applyAlignment="0" applyProtection="0"/>
    <xf numFmtId="0" fontId="15" fillId="7" borderId="0" applyNumberFormat="0" applyBorder="0" applyAlignment="0" applyProtection="0"/>
    <xf numFmtId="0" fontId="16" fillId="8" borderId="0" applyNumberFormat="0" applyBorder="0" applyAlignment="0" applyProtection="0"/>
    <xf numFmtId="0" fontId="17" fillId="9" borderId="5" applyNumberFormat="0" applyAlignment="0" applyProtection="0"/>
    <xf numFmtId="0" fontId="18" fillId="10" borderId="6" applyNumberFormat="0" applyAlignment="0" applyProtection="0"/>
    <xf numFmtId="0" fontId="19" fillId="10" borderId="5" applyNumberFormat="0" applyAlignment="0" applyProtection="0"/>
    <xf numFmtId="0" fontId="20" fillId="0" borderId="7" applyNumberFormat="0" applyFill="0" applyAlignment="0" applyProtection="0"/>
    <xf numFmtId="0" fontId="21" fillId="11" borderId="8" applyNumberFormat="0" applyAlignment="0" applyProtection="0"/>
    <xf numFmtId="0" fontId="22" fillId="0" borderId="0" applyNumberFormat="0" applyFill="0" applyBorder="0" applyAlignment="0" applyProtection="0"/>
    <xf numFmtId="0" fontId="9" fillId="12" borderId="9" applyNumberFormat="0" applyFont="0" applyAlignment="0" applyProtection="0"/>
    <xf numFmtId="0" fontId="23" fillId="0" borderId="0" applyNumberFormat="0" applyFill="0" applyBorder="0" applyAlignment="0" applyProtection="0"/>
    <xf numFmtId="0" fontId="24" fillId="0" borderId="10" applyNumberFormat="0" applyFill="0" applyAlignment="0" applyProtection="0"/>
    <xf numFmtId="0" fontId="25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25" fillId="16" borderId="0" applyNumberFormat="0" applyBorder="0" applyAlignment="0" applyProtection="0"/>
    <xf numFmtId="0" fontId="2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25" fillId="20" borderId="0" applyNumberFormat="0" applyBorder="0" applyAlignment="0" applyProtection="0"/>
    <xf numFmtId="0" fontId="2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25" fillId="24" borderId="0" applyNumberFormat="0" applyBorder="0" applyAlignment="0" applyProtection="0"/>
    <xf numFmtId="0" fontId="2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25" fillId="28" borderId="0" applyNumberFormat="0" applyBorder="0" applyAlignment="0" applyProtection="0"/>
    <xf numFmtId="0" fontId="2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25" fillId="32" borderId="0" applyNumberFormat="0" applyBorder="0" applyAlignment="0" applyProtection="0"/>
    <xf numFmtId="0" fontId="2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25" fillId="36" borderId="0" applyNumberFormat="0" applyBorder="0" applyAlignment="0" applyProtection="0"/>
    <xf numFmtId="0" fontId="32" fillId="2" borderId="0" applyNumberFormat="0">
      <alignment horizontal="left"/>
    </xf>
    <xf numFmtId="0" fontId="8" fillId="3" borderId="0" applyNumberFormat="0" applyAlignment="0">
      <alignment horizontal="left"/>
    </xf>
    <xf numFmtId="0" fontId="4" fillId="0" borderId="0" applyNumberFormat="0" applyFill="0" applyBorder="0">
      <alignment horizontal="left" vertical="center"/>
    </xf>
    <xf numFmtId="0" fontId="2" fillId="5" borderId="0" applyNumberFormat="0" applyFont="0" applyAlignment="0" applyProtection="0">
      <alignment vertical="top"/>
    </xf>
    <xf numFmtId="166" fontId="28" fillId="3" borderId="0">
      <alignment horizontal="center"/>
    </xf>
    <xf numFmtId="168" fontId="27" fillId="2" borderId="0">
      <alignment horizontal="center"/>
    </xf>
    <xf numFmtId="168" fontId="3" fillId="0" borderId="0">
      <alignment vertical="top"/>
    </xf>
    <xf numFmtId="166" fontId="29" fillId="0" borderId="0" applyFont="0" applyFill="0" applyBorder="0" applyAlignment="0" applyProtection="0"/>
    <xf numFmtId="169" fontId="9" fillId="0" borderId="0" applyFont="0" applyFill="0" applyBorder="0" applyAlignment="0" applyProtection="0"/>
    <xf numFmtId="170" fontId="29" fillId="2" borderId="0" applyFont="0" applyFill="0" applyBorder="0" applyAlignment="0" applyProtection="0"/>
    <xf numFmtId="168" fontId="30" fillId="2" borderId="0" applyNumberFormat="0" applyFill="0" applyBorder="0" applyAlignment="0" applyProtection="0"/>
    <xf numFmtId="168" fontId="31" fillId="0" borderId="0" applyNumberFormat="0" applyFill="0" applyBorder="0" applyAlignment="0">
      <alignment vertical="top"/>
    </xf>
    <xf numFmtId="171" fontId="29" fillId="2" borderId="0" applyFont="0" applyFill="0" applyBorder="0" applyAlignment="0" applyProtection="0"/>
    <xf numFmtId="169" fontId="30" fillId="37" borderId="11" applyNumberFormat="0">
      <protection locked="0"/>
    </xf>
    <xf numFmtId="0" fontId="2" fillId="5" borderId="12" applyFont="0" applyAlignment="0" applyProtection="0">
      <alignment vertical="top"/>
    </xf>
    <xf numFmtId="168" fontId="32" fillId="3" borderId="0" applyNumberFormat="0" applyBorder="0">
      <alignment horizontal="center" vertical="top"/>
    </xf>
    <xf numFmtId="168" fontId="3" fillId="38" borderId="0" applyNumberFormat="0" applyFont="0" applyBorder="0" applyAlignment="0" applyProtection="0">
      <alignment vertical="top"/>
    </xf>
    <xf numFmtId="179" fontId="33" fillId="0" borderId="0" applyFont="0" applyFill="0" applyBorder="0" applyAlignment="0" applyProtection="0"/>
    <xf numFmtId="178" fontId="34" fillId="0" borderId="0" applyNumberFormat="0" applyFill="0" applyAlignment="0" applyProtection="0"/>
  </cellStyleXfs>
  <cellXfs count="82">
    <xf numFmtId="172" fontId="0" fillId="0" borderId="0" xfId="0"/>
    <xf numFmtId="172" fontId="2" fillId="5" borderId="0" xfId="0" applyFont="1" applyFill="1" applyBorder="1"/>
    <xf numFmtId="172" fontId="2" fillId="4" borderId="0" xfId="0" applyFont="1" applyFill="1" applyBorder="1"/>
    <xf numFmtId="172" fontId="2" fillId="5" borderId="0" xfId="0" applyFont="1" applyFill="1" applyBorder="1" applyAlignment="1">
      <alignment vertical="top" wrapText="1"/>
    </xf>
    <xf numFmtId="172" fontId="2" fillId="5" borderId="1" xfId="0" applyFont="1" applyFill="1" applyBorder="1" applyAlignment="1">
      <alignment vertical="top"/>
    </xf>
    <xf numFmtId="168" fontId="32" fillId="2" borderId="0" xfId="48" applyNumberFormat="1">
      <alignment horizontal="left"/>
    </xf>
    <xf numFmtId="172" fontId="25" fillId="2" borderId="0" xfId="0" applyFont="1" applyFill="1" applyBorder="1" applyAlignment="1"/>
    <xf numFmtId="172" fontId="26" fillId="3" borderId="0" xfId="0" applyFont="1" applyFill="1" applyBorder="1" applyAlignment="1"/>
    <xf numFmtId="172" fontId="3" fillId="5" borderId="0" xfId="0" applyFont="1" applyFill="1" applyBorder="1" applyAlignment="1">
      <alignment horizontal="center" vertical="top"/>
    </xf>
    <xf numFmtId="172" fontId="3" fillId="5" borderId="0" xfId="0" applyFont="1" applyFill="1" applyBorder="1" applyAlignment="1">
      <alignment vertical="top"/>
    </xf>
    <xf numFmtId="172" fontId="25" fillId="2" borderId="0" xfId="0" applyFont="1" applyFill="1" applyBorder="1" applyAlignment="1">
      <alignment vertical="center"/>
    </xf>
    <xf numFmtId="166" fontId="28" fillId="3" borderId="0" xfId="52">
      <alignment horizontal="center"/>
    </xf>
    <xf numFmtId="168" fontId="27" fillId="2" borderId="0" xfId="53">
      <alignment horizontal="center"/>
    </xf>
    <xf numFmtId="168" fontId="32" fillId="2" borderId="0" xfId="48" applyNumberFormat="1" applyAlignment="1"/>
    <xf numFmtId="168" fontId="8" fillId="3" borderId="0" xfId="49" applyNumberFormat="1" applyAlignment="1"/>
    <xf numFmtId="168" fontId="4" fillId="0" borderId="0" xfId="50" applyNumberFormat="1">
      <alignment horizontal="left" vertical="center"/>
    </xf>
    <xf numFmtId="168" fontId="3" fillId="0" borderId="0" xfId="54">
      <alignment vertical="top"/>
    </xf>
    <xf numFmtId="172" fontId="2" fillId="5" borderId="0" xfId="0" applyFont="1" applyFill="1" applyBorder="1" applyAlignment="1">
      <alignment horizontal="left" vertical="top"/>
    </xf>
    <xf numFmtId="172" fontId="2" fillId="5" borderId="0" xfId="0" applyFont="1" applyFill="1" applyBorder="1" applyAlignment="1">
      <alignment vertical="top"/>
    </xf>
    <xf numFmtId="172" fontId="2" fillId="0" borderId="0" xfId="0" applyFont="1" applyFill="1" applyBorder="1" applyAlignment="1">
      <alignment vertical="top" wrapText="1"/>
    </xf>
    <xf numFmtId="172" fontId="3" fillId="0" borderId="0" xfId="0" applyFont="1" applyFill="1" applyBorder="1" applyAlignment="1">
      <alignment vertical="top"/>
    </xf>
    <xf numFmtId="172" fontId="2" fillId="0" borderId="0" xfId="0" applyFont="1" applyFill="1" applyBorder="1" applyAlignment="1">
      <alignment horizontal="left" wrapText="1"/>
    </xf>
    <xf numFmtId="172" fontId="2" fillId="0" borderId="0" xfId="0" applyFont="1" applyFill="1" applyBorder="1" applyAlignment="1">
      <alignment vertical="top"/>
    </xf>
    <xf numFmtId="172" fontId="2" fillId="0" borderId="0" xfId="0" applyFont="1" applyFill="1" applyBorder="1"/>
    <xf numFmtId="172" fontId="4" fillId="0" borderId="0" xfId="0" applyFont="1" applyFill="1" applyBorder="1" applyAlignment="1">
      <alignment vertical="center"/>
    </xf>
    <xf numFmtId="172" fontId="5" fillId="0" borderId="0" xfId="0" applyFont="1" applyFill="1" applyBorder="1" applyAlignment="1">
      <alignment vertical="center" wrapText="1"/>
    </xf>
    <xf numFmtId="172" fontId="2" fillId="0" borderId="0" xfId="0" applyFont="1" applyFill="1" applyBorder="1" applyAlignment="1">
      <alignment horizontal="left" vertical="top"/>
    </xf>
    <xf numFmtId="172" fontId="3" fillId="0" borderId="0" xfId="0" applyFont="1" applyFill="1" applyBorder="1" applyAlignment="1">
      <alignment horizontal="center" vertical="top"/>
    </xf>
    <xf numFmtId="172" fontId="7" fillId="0" borderId="0" xfId="0" applyFont="1" applyFill="1" applyBorder="1" applyAlignment="1">
      <alignment vertical="center" wrapText="1"/>
    </xf>
    <xf numFmtId="166" fontId="2" fillId="0" borderId="0" xfId="0" applyNumberFormat="1" applyFont="1" applyFill="1" applyBorder="1" applyAlignment="1">
      <alignment horizontal="left"/>
    </xf>
    <xf numFmtId="172" fontId="2" fillId="0" borderId="0" xfId="0" applyFont="1" applyFill="1" applyBorder="1" applyAlignment="1">
      <alignment horizontal="left"/>
    </xf>
    <xf numFmtId="167" fontId="2" fillId="0" borderId="0" xfId="0" applyNumberFormat="1" applyFont="1" applyFill="1" applyBorder="1" applyAlignment="1">
      <alignment horizontal="left"/>
    </xf>
    <xf numFmtId="172" fontId="0" fillId="0" borderId="0" xfId="0" applyFill="1"/>
    <xf numFmtId="172" fontId="3" fillId="0" borderId="0" xfId="0" applyFont="1" applyFill="1" applyBorder="1" applyAlignment="1">
      <alignment horizontal="left" vertical="top"/>
    </xf>
    <xf numFmtId="172" fontId="3" fillId="0" borderId="0" xfId="0" applyFont="1" applyFill="1" applyBorder="1"/>
    <xf numFmtId="172" fontId="0" fillId="0" borderId="0" xfId="0" applyFill="1" applyBorder="1"/>
    <xf numFmtId="172" fontId="25" fillId="0" borderId="0" xfId="0" applyFont="1" applyFill="1" applyBorder="1" applyAlignment="1"/>
    <xf numFmtId="172" fontId="26" fillId="0" borderId="0" xfId="0" applyFont="1" applyFill="1" applyBorder="1" applyAlignment="1"/>
    <xf numFmtId="168" fontId="30" fillId="0" borderId="0" xfId="58" applyFill="1" applyBorder="1" applyAlignment="1">
      <alignment vertical="top"/>
    </xf>
    <xf numFmtId="168" fontId="2" fillId="5" borderId="0" xfId="51" applyNumberFormat="1" applyFont="1" applyBorder="1" applyAlignment="1">
      <alignment horizontal="left" vertical="top"/>
    </xf>
    <xf numFmtId="168" fontId="3" fillId="5" borderId="0" xfId="51" applyNumberFormat="1" applyFont="1" applyBorder="1" applyAlignment="1">
      <alignment horizontal="center" vertical="top"/>
    </xf>
    <xf numFmtId="168" fontId="2" fillId="5" borderId="0" xfId="51" applyNumberFormat="1" applyFont="1" applyBorder="1" applyAlignment="1"/>
    <xf numFmtId="168" fontId="5" fillId="5" borderId="0" xfId="51" applyNumberFormat="1" applyFont="1" applyBorder="1" applyAlignment="1">
      <alignment vertical="center" wrapText="1"/>
    </xf>
    <xf numFmtId="168" fontId="2" fillId="5" borderId="0" xfId="51" applyNumberFormat="1" applyFont="1" applyAlignment="1">
      <alignment vertical="top"/>
    </xf>
    <xf numFmtId="168" fontId="2" fillId="5" borderId="0" xfId="51" applyNumberFormat="1" applyFont="1" applyAlignment="1"/>
    <xf numFmtId="168" fontId="5" fillId="5" borderId="0" xfId="51" applyNumberFormat="1" applyFont="1" applyAlignment="1">
      <alignment vertical="center" wrapText="1"/>
    </xf>
    <xf numFmtId="0" fontId="2" fillId="5" borderId="12" xfId="62" applyFont="1" applyAlignment="1">
      <alignment vertical="top"/>
    </xf>
    <xf numFmtId="0" fontId="3" fillId="5" borderId="12" xfId="62" applyFont="1" applyAlignment="1">
      <alignment horizontal="center" vertical="top"/>
    </xf>
    <xf numFmtId="0" fontId="2" fillId="5" borderId="12" xfId="62" applyFont="1" applyAlignment="1"/>
    <xf numFmtId="0" fontId="5" fillId="5" borderId="12" xfId="62" applyFont="1" applyAlignment="1">
      <alignment vertical="center" wrapText="1"/>
    </xf>
    <xf numFmtId="172" fontId="25" fillId="0" borderId="0" xfId="0" applyFont="1" applyFill="1" applyBorder="1" applyAlignment="1">
      <alignment vertical="center"/>
    </xf>
    <xf numFmtId="168" fontId="7" fillId="5" borderId="0" xfId="51" applyNumberFormat="1" applyFont="1" applyAlignment="1">
      <alignment vertical="center" wrapText="1"/>
    </xf>
    <xf numFmtId="0" fontId="3" fillId="5" borderId="12" xfId="62" applyFont="1" applyAlignment="1"/>
    <xf numFmtId="0" fontId="2" fillId="5" borderId="12" xfId="62" applyFont="1" applyAlignment="1">
      <alignment horizontal="left"/>
    </xf>
    <xf numFmtId="0" fontId="7" fillId="5" borderId="12" xfId="62" applyFont="1" applyAlignment="1">
      <alignment horizontal="center" vertical="center" wrapText="1"/>
    </xf>
    <xf numFmtId="0" fontId="7" fillId="5" borderId="12" xfId="62" applyFont="1" applyAlignment="1">
      <alignment vertical="center" wrapText="1"/>
    </xf>
    <xf numFmtId="168" fontId="30" fillId="37" borderId="11" xfId="61" applyNumberFormat="1">
      <protection locked="0"/>
    </xf>
    <xf numFmtId="168" fontId="2" fillId="0" borderId="0" xfId="51" applyNumberFormat="1" applyFont="1" applyFill="1" applyAlignment="1"/>
    <xf numFmtId="0" fontId="2" fillId="0" borderId="0" xfId="62" applyFont="1" applyFill="1" applyBorder="1" applyAlignment="1"/>
    <xf numFmtId="172" fontId="0" fillId="5" borderId="0" xfId="51" applyNumberFormat="1" applyFont="1" applyAlignment="1"/>
    <xf numFmtId="172" fontId="2" fillId="5" borderId="0" xfId="51" applyNumberFormat="1" applyFont="1" applyAlignment="1">
      <alignment vertical="top"/>
    </xf>
    <xf numFmtId="0" fontId="0" fillId="5" borderId="12" xfId="62" applyFont="1" applyAlignment="1"/>
    <xf numFmtId="172" fontId="4" fillId="5" borderId="0" xfId="51" applyNumberFormat="1" applyFont="1" applyAlignment="1">
      <alignment vertical="center"/>
    </xf>
    <xf numFmtId="0" fontId="3" fillId="5" borderId="12" xfId="62" applyFont="1" applyAlignment="1">
      <alignment horizontal="left" vertical="top"/>
    </xf>
    <xf numFmtId="172" fontId="4" fillId="0" borderId="0" xfId="50" applyNumberFormat="1" applyFill="1">
      <alignment horizontal="left" vertical="center"/>
    </xf>
    <xf numFmtId="172" fontId="30" fillId="0" borderId="0" xfId="58" applyNumberFormat="1" applyFill="1"/>
    <xf numFmtId="173" fontId="0" fillId="0" borderId="0" xfId="0" applyNumberFormat="1"/>
    <xf numFmtId="170" fontId="0" fillId="0" borderId="0" xfId="57" applyFont="1" applyFill="1"/>
    <xf numFmtId="172" fontId="0" fillId="0" borderId="0" xfId="0" applyNumberFormat="1"/>
    <xf numFmtId="170" fontId="30" fillId="37" borderId="11" xfId="61" applyNumberFormat="1">
      <protection locked="0"/>
    </xf>
    <xf numFmtId="168" fontId="32" fillId="2" borderId="0" xfId="48" applyNumberFormat="1" applyFill="1" applyAlignment="1">
      <alignment horizontal="center"/>
    </xf>
    <xf numFmtId="172" fontId="5" fillId="0" borderId="0" xfId="0" applyFont="1" applyFill="1" applyBorder="1" applyAlignment="1">
      <alignment horizontal="center" vertical="center" wrapText="1"/>
    </xf>
    <xf numFmtId="168" fontId="2" fillId="5" borderId="0" xfId="51" applyNumberFormat="1" applyFont="1" applyBorder="1" applyAlignment="1">
      <alignment horizontal="left" vertical="top"/>
    </xf>
    <xf numFmtId="168" fontId="32" fillId="3" borderId="0" xfId="49" applyNumberFormat="1" applyFont="1" applyAlignment="1">
      <alignment horizontal="center" vertical="center"/>
    </xf>
    <xf numFmtId="168" fontId="31" fillId="5" borderId="0" xfId="59" applyNumberFormat="1" applyFill="1" applyBorder="1" applyAlignment="1">
      <alignment horizontal="center" vertical="center" wrapText="1"/>
    </xf>
    <xf numFmtId="172" fontId="7" fillId="0" borderId="0" xfId="0" applyFont="1" applyFill="1" applyBorder="1" applyAlignment="1">
      <alignment horizontal="center" vertical="center" wrapText="1"/>
    </xf>
    <xf numFmtId="172" fontId="0" fillId="5" borderId="0" xfId="51" applyNumberFormat="1" applyFont="1" applyAlignment="1">
      <alignment horizontal="left"/>
    </xf>
    <xf numFmtId="168" fontId="2" fillId="5" borderId="0" xfId="51" applyNumberFormat="1" applyFont="1" applyAlignment="1">
      <alignment horizontal="left"/>
    </xf>
    <xf numFmtId="166" fontId="2" fillId="5" borderId="0" xfId="51" applyNumberFormat="1" applyFont="1" applyAlignment="1">
      <alignment horizontal="left"/>
    </xf>
    <xf numFmtId="167" fontId="2" fillId="5" borderId="0" xfId="51" applyNumberFormat="1" applyFont="1" applyAlignment="1">
      <alignment horizontal="left"/>
    </xf>
    <xf numFmtId="172" fontId="4" fillId="5" borderId="0" xfId="0" applyFont="1" applyFill="1" applyBorder="1" applyAlignment="1">
      <alignment horizontal="left" vertical="center"/>
    </xf>
    <xf numFmtId="172" fontId="4" fillId="5" borderId="0" xfId="50" applyNumberFormat="1" applyFill="1" applyAlignment="1">
      <alignment horizontal="left" vertical="center"/>
    </xf>
  </cellXfs>
  <cellStyles count="67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6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nput" xfId="15" builtinId="20" hidden="1"/>
    <cellStyle name="Input" xfId="61" builtinId="20" customBuiltin="1"/>
    <cellStyle name="Linked Cell" xfId="18" builtinId="24" hidden="1"/>
    <cellStyle name="Multiple" xfId="56"/>
    <cellStyle name="Neutral" xfId="14" builtinId="28" hidden="1"/>
    <cellStyle name="Normal" xfId="0" builtinId="0" customBuiltin="1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ow Label" xfId="54"/>
    <cellStyle name="Secondary Title" xfId="49"/>
    <cellStyle name="Tertiary Title" xfId="50"/>
    <cellStyle name="times" xfId="65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1"/>
  <sheetViews>
    <sheetView showGridLines="0" tabSelected="1" zoomScaleNormal="100" workbookViewId="0">
      <selection sqref="A1:N1"/>
    </sheetView>
  </sheetViews>
  <sheetFormatPr defaultColWidth="9.109375" defaultRowHeight="14.4" x14ac:dyDescent="0.3"/>
  <cols>
    <col min="1" max="1" width="9.88671875" style="32" customWidth="1"/>
    <col min="2" max="13" width="9.109375" style="32" customWidth="1"/>
    <col min="14" max="14" width="9.88671875" style="32" customWidth="1"/>
    <col min="15" max="26" width="9.109375" style="32" customWidth="1"/>
    <col min="27" max="16384" width="9.109375" style="32"/>
  </cols>
  <sheetData>
    <row r="1" spans="1:14" s="36" customFormat="1" ht="189.75" customHeight="1" x14ac:dyDescent="0.55000000000000004">
      <c r="A1" s="70"/>
      <c r="B1" s="70"/>
      <c r="C1" s="70"/>
      <c r="D1" s="70"/>
      <c r="E1" s="70"/>
      <c r="F1" s="70"/>
      <c r="G1" s="70"/>
      <c r="H1" s="70"/>
      <c r="I1" s="70"/>
      <c r="J1" s="70"/>
      <c r="K1" s="70"/>
      <c r="L1" s="70"/>
      <c r="M1" s="70"/>
      <c r="N1" s="70"/>
    </row>
    <row r="2" spans="1:14" s="22" customFormat="1" ht="75" customHeight="1" x14ac:dyDescent="0.3">
      <c r="A2" s="73" t="s">
        <v>22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spans="1:14" s="23" customFormat="1" ht="7.5" customHeight="1" x14ac:dyDescent="0.3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">
      <c r="A4" s="39"/>
      <c r="B4" s="40"/>
      <c r="C4" s="72"/>
      <c r="D4" s="72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">
      <c r="A5" s="74" t="s">
        <v>13</v>
      </c>
      <c r="B5" s="74"/>
      <c r="C5" s="74"/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</row>
    <row r="6" spans="1:14" s="23" customFormat="1" ht="15" customHeight="1" x14ac:dyDescent="0.3">
      <c r="A6" s="74"/>
      <c r="B6" s="74"/>
      <c r="C6" s="74"/>
      <c r="D6" s="74"/>
      <c r="E6" s="74"/>
      <c r="F6" s="74"/>
      <c r="G6" s="74"/>
      <c r="H6" s="74"/>
      <c r="I6" s="74"/>
      <c r="J6" s="74"/>
      <c r="K6" s="74"/>
      <c r="L6" s="74"/>
      <c r="M6" s="74"/>
      <c r="N6" s="74"/>
    </row>
    <row r="7" spans="1:14" s="23" customFormat="1" ht="15" customHeight="1" x14ac:dyDescent="0.3">
      <c r="A7" s="74" t="str">
        <f ca="1">"© "&amp;YEAR(TODAY())&amp;" Financial Edge Training"</f>
        <v>© 2017 Financial Edge Training</v>
      </c>
      <c r="B7" s="74"/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  <c r="N7" s="74"/>
    </row>
    <row r="8" spans="1:14" s="23" customFormat="1" ht="15" customHeight="1" thickBot="1" x14ac:dyDescent="0.35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">
      <c r="F9" s="28"/>
      <c r="G9" s="75"/>
      <c r="H9" s="75"/>
      <c r="I9" s="75"/>
      <c r="J9" s="75"/>
      <c r="K9" s="28"/>
    </row>
    <row r="10" spans="1:14" s="23" customFormat="1" ht="15" customHeight="1" x14ac:dyDescent="0.3">
      <c r="B10" s="24"/>
      <c r="C10" s="24"/>
      <c r="F10" s="28"/>
      <c r="G10" s="75"/>
      <c r="H10" s="75"/>
      <c r="I10" s="75"/>
      <c r="J10" s="75"/>
      <c r="K10" s="28"/>
    </row>
    <row r="11" spans="1:14" s="23" customFormat="1" ht="15" customHeight="1" x14ac:dyDescent="0.3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">
      <c r="A12" s="26"/>
      <c r="B12" s="20"/>
      <c r="C12" s="20"/>
      <c r="D12" s="29"/>
      <c r="F12" s="25"/>
      <c r="G12" s="71"/>
      <c r="H12" s="71"/>
      <c r="I12" s="71"/>
      <c r="J12" s="71"/>
      <c r="K12" s="25"/>
    </row>
    <row r="13" spans="1:14" s="23" customFormat="1" ht="15" customHeight="1" x14ac:dyDescent="0.3">
      <c r="A13" s="19"/>
      <c r="B13" s="20"/>
      <c r="C13" s="20"/>
      <c r="D13" s="30"/>
      <c r="F13" s="25"/>
      <c r="G13" s="71"/>
      <c r="H13" s="71"/>
      <c r="I13" s="71"/>
      <c r="J13" s="71"/>
      <c r="K13" s="25"/>
    </row>
    <row r="14" spans="1:14" s="23" customFormat="1" ht="15" customHeight="1" x14ac:dyDescent="0.3">
      <c r="A14" s="22"/>
      <c r="B14" s="20"/>
      <c r="C14" s="20"/>
      <c r="D14" s="30"/>
      <c r="F14" s="25"/>
      <c r="G14" s="71"/>
      <c r="H14" s="71"/>
      <c r="I14" s="71"/>
      <c r="J14" s="71"/>
      <c r="K14" s="25"/>
    </row>
    <row r="15" spans="1:14" s="23" customFormat="1" ht="15" customHeight="1" x14ac:dyDescent="0.3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">
      <c r="A16" s="22"/>
      <c r="B16" s="20"/>
      <c r="C16" s="20"/>
      <c r="D16" s="31"/>
      <c r="F16" s="25"/>
      <c r="G16" s="71"/>
      <c r="H16" s="71"/>
      <c r="I16" s="71"/>
      <c r="J16" s="71"/>
      <c r="K16" s="25"/>
    </row>
    <row r="17" spans="1:12" s="23" customFormat="1" ht="15" customHeight="1" x14ac:dyDescent="0.3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showGridLines="0" zoomScaleNormal="100" workbookViewId="0"/>
  </sheetViews>
  <sheetFormatPr defaultColWidth="9.109375" defaultRowHeight="14.4" x14ac:dyDescent="0.3"/>
  <cols>
    <col min="1" max="1" width="1.44140625" customWidth="1"/>
    <col min="2" max="2" width="2.88671875" customWidth="1"/>
    <col min="3" max="3" width="13.109375" customWidth="1"/>
    <col min="4" max="4" width="2.88671875" customWidth="1"/>
    <col min="5" max="7" width="1.44140625" customWidth="1"/>
    <col min="8" max="8" width="2.88671875" customWidth="1"/>
    <col min="9" max="9" width="42.88671875" customWidth="1"/>
    <col min="10" max="11" width="1.44140625" customWidth="1"/>
    <col min="12" max="12" width="15.5546875" bestFit="1" customWidth="1"/>
    <col min="13" max="14" width="1.44140625" customWidth="1"/>
    <col min="15" max="15" width="2.88671875" customWidth="1"/>
    <col min="16" max="16" width="32.5546875" customWidth="1"/>
    <col min="17" max="17" width="2.88671875" customWidth="1"/>
    <col min="18" max="18" width="1.44140625" customWidth="1"/>
    <col min="23" max="23" width="17.88671875" bestFit="1" customWidth="1"/>
  </cols>
  <sheetData>
    <row r="1" spans="1:18" s="36" customFormat="1" ht="45" customHeight="1" x14ac:dyDescent="0.55000000000000004">
      <c r="A1" s="13" t="str">
        <f>Welcome!A2</f>
        <v>DCF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4">
      <c r="A2" s="14" t="s">
        <v>18</v>
      </c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"/>
    <row r="4" spans="1:18" s="2" customFormat="1" ht="22.5" customHeight="1" x14ac:dyDescent="0.3">
      <c r="A4" s="1"/>
      <c r="B4" s="80" t="s">
        <v>0</v>
      </c>
      <c r="C4" s="80"/>
      <c r="D4" s="80"/>
      <c r="E4" s="80"/>
      <c r="F4" s="80"/>
      <c r="G4" s="80"/>
      <c r="H4" s="80"/>
      <c r="I4" s="80"/>
      <c r="K4" s="1"/>
      <c r="L4" s="80" t="s">
        <v>2</v>
      </c>
      <c r="M4" s="80"/>
      <c r="N4" s="80"/>
      <c r="O4" s="80"/>
      <c r="P4" s="80"/>
      <c r="Q4" s="45"/>
      <c r="R4" s="45"/>
    </row>
    <row r="5" spans="1:18" s="2" customFormat="1" ht="15" customHeight="1" x14ac:dyDescent="0.3">
      <c r="A5" s="17"/>
      <c r="B5" s="8" t="s">
        <v>1</v>
      </c>
      <c r="C5" s="59" t="s">
        <v>36</v>
      </c>
      <c r="D5" s="18"/>
      <c r="E5" s="18"/>
      <c r="F5" s="18"/>
      <c r="G5" s="18"/>
      <c r="H5" s="18"/>
      <c r="I5" s="18"/>
      <c r="K5" s="1"/>
      <c r="L5" s="9" t="s">
        <v>3</v>
      </c>
      <c r="M5" s="9"/>
      <c r="N5" s="77" t="s">
        <v>9</v>
      </c>
      <c r="O5" s="77"/>
      <c r="P5" s="77"/>
      <c r="Q5" s="77"/>
      <c r="R5" s="45"/>
    </row>
    <row r="6" spans="1:18" s="2" customFormat="1" ht="15" customHeight="1" x14ac:dyDescent="0.3">
      <c r="A6" s="3"/>
      <c r="B6" s="8" t="s">
        <v>1</v>
      </c>
      <c r="C6" s="18" t="s">
        <v>37</v>
      </c>
      <c r="D6" s="18"/>
      <c r="E6" s="18"/>
      <c r="F6" s="18"/>
      <c r="G6" s="18"/>
      <c r="H6" s="18"/>
      <c r="I6" s="18"/>
      <c r="K6" s="17"/>
      <c r="L6" s="9" t="s">
        <v>4</v>
      </c>
      <c r="M6" s="9"/>
      <c r="N6" s="78">
        <v>42369</v>
      </c>
      <c r="O6" s="78"/>
      <c r="P6" s="78"/>
      <c r="Q6" s="78"/>
      <c r="R6" s="45"/>
    </row>
    <row r="7" spans="1:18" s="2" customFormat="1" ht="15" customHeight="1" x14ac:dyDescent="0.3">
      <c r="A7" s="18"/>
      <c r="B7" s="8" t="s">
        <v>1</v>
      </c>
      <c r="C7" s="18" t="s">
        <v>38</v>
      </c>
      <c r="D7" s="18"/>
      <c r="E7" s="18"/>
      <c r="F7" s="18"/>
      <c r="G7" s="18"/>
      <c r="H7" s="18"/>
      <c r="I7" s="18"/>
      <c r="K7" s="3"/>
      <c r="L7" s="9" t="s">
        <v>5</v>
      </c>
      <c r="M7" s="9"/>
      <c r="N7" s="77" t="s">
        <v>10</v>
      </c>
      <c r="O7" s="77"/>
      <c r="P7" s="77"/>
      <c r="Q7" s="77"/>
      <c r="R7" s="45"/>
    </row>
    <row r="8" spans="1:18" s="2" customFormat="1" ht="15" customHeight="1" x14ac:dyDescent="0.3">
      <c r="A8" s="18"/>
      <c r="B8" s="8" t="s">
        <v>1</v>
      </c>
      <c r="C8" s="18" t="s">
        <v>40</v>
      </c>
      <c r="D8" s="18"/>
      <c r="E8" s="18"/>
      <c r="F8" s="18"/>
      <c r="G8" s="18"/>
      <c r="H8" s="18"/>
      <c r="I8" s="18"/>
      <c r="K8" s="18"/>
      <c r="L8" s="9" t="s">
        <v>6</v>
      </c>
      <c r="M8" s="9"/>
      <c r="N8" s="77" t="s">
        <v>11</v>
      </c>
      <c r="O8" s="77"/>
      <c r="P8" s="77"/>
      <c r="Q8" s="77"/>
      <c r="R8" s="45"/>
    </row>
    <row r="9" spans="1:18" s="2" customFormat="1" ht="15" customHeight="1" x14ac:dyDescent="0.3">
      <c r="A9" s="43"/>
      <c r="B9" s="8" t="s">
        <v>1</v>
      </c>
      <c r="C9" s="18" t="s">
        <v>39</v>
      </c>
      <c r="D9" s="43"/>
      <c r="E9" s="43"/>
      <c r="F9" s="43"/>
      <c r="G9" s="43"/>
      <c r="H9" s="43"/>
      <c r="I9" s="43"/>
      <c r="K9" s="18"/>
      <c r="L9" s="9" t="s">
        <v>7</v>
      </c>
      <c r="M9" s="9"/>
      <c r="N9" s="77" t="s">
        <v>12</v>
      </c>
      <c r="O9" s="77"/>
      <c r="P9" s="77"/>
      <c r="Q9" s="77"/>
      <c r="R9" s="45"/>
    </row>
    <row r="10" spans="1:18" s="2" customFormat="1" ht="15" customHeight="1" x14ac:dyDescent="0.3">
      <c r="A10" s="44"/>
      <c r="B10" s="44"/>
      <c r="C10" s="44"/>
      <c r="D10" s="44"/>
      <c r="E10" s="44"/>
      <c r="F10" s="44"/>
      <c r="G10" s="44"/>
      <c r="H10" s="44"/>
      <c r="I10" s="44"/>
      <c r="K10" s="18"/>
      <c r="L10" s="9" t="s">
        <v>8</v>
      </c>
      <c r="M10" s="9"/>
      <c r="N10" s="79">
        <v>0</v>
      </c>
      <c r="O10" s="79"/>
      <c r="P10" s="79"/>
      <c r="Q10" s="79"/>
      <c r="R10" s="51"/>
    </row>
    <row r="11" spans="1:18" s="2" customFormat="1" ht="15" customHeight="1" thickBot="1" x14ac:dyDescent="0.35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">
      <c r="A13" s="59"/>
      <c r="B13" s="81" t="s">
        <v>19</v>
      </c>
      <c r="C13" s="81"/>
      <c r="D13" s="81"/>
      <c r="E13" s="81"/>
      <c r="F13" s="81"/>
      <c r="G13" s="81"/>
      <c r="H13" s="81"/>
      <c r="I13" s="81"/>
      <c r="J13" s="81"/>
      <c r="K13" s="81"/>
      <c r="L13" s="81"/>
      <c r="N13" s="1"/>
      <c r="O13" s="80" t="s">
        <v>14</v>
      </c>
      <c r="P13" s="80"/>
      <c r="Q13" s="80"/>
      <c r="R13" s="62"/>
    </row>
    <row r="14" spans="1:18" s="2" customFormat="1" ht="15" customHeight="1" x14ac:dyDescent="0.3">
      <c r="A14" s="60"/>
      <c r="B14" s="76" t="s">
        <v>20</v>
      </c>
      <c r="C14" s="76"/>
      <c r="D14" s="76" t="s">
        <v>21</v>
      </c>
      <c r="E14" s="76"/>
      <c r="F14" s="76"/>
      <c r="G14" s="76"/>
      <c r="H14" s="76"/>
      <c r="I14" s="76"/>
      <c r="J14" s="76"/>
      <c r="K14" s="76"/>
      <c r="L14" s="76"/>
      <c r="N14" s="17"/>
      <c r="O14" s="27"/>
      <c r="P14" s="22"/>
      <c r="Q14" s="22"/>
      <c r="R14" s="60"/>
    </row>
    <row r="15" spans="1:18" s="2" customFormat="1" ht="15" customHeight="1" x14ac:dyDescent="0.3">
      <c r="A15" s="60"/>
      <c r="B15" s="76"/>
      <c r="C15" s="76"/>
      <c r="D15" s="76"/>
      <c r="E15" s="76"/>
      <c r="F15" s="76"/>
      <c r="G15" s="76"/>
      <c r="H15" s="76"/>
      <c r="I15" s="76"/>
      <c r="J15" s="76"/>
      <c r="K15" s="76"/>
      <c r="L15" s="76"/>
      <c r="N15" s="3"/>
      <c r="O15" s="27"/>
      <c r="P15" s="56" t="s">
        <v>15</v>
      </c>
      <c r="Q15" s="22"/>
      <c r="R15" s="60"/>
    </row>
    <row r="16" spans="1:18" s="2" customFormat="1" ht="15" customHeight="1" x14ac:dyDescent="0.3">
      <c r="A16" s="60"/>
      <c r="B16" s="76"/>
      <c r="C16" s="76"/>
      <c r="D16" s="76"/>
      <c r="E16" s="76"/>
      <c r="F16" s="76"/>
      <c r="G16" s="76"/>
      <c r="H16" s="76"/>
      <c r="I16" s="76"/>
      <c r="J16" s="76"/>
      <c r="K16" s="76"/>
      <c r="L16" s="76"/>
      <c r="N16" s="18"/>
      <c r="O16" s="27"/>
      <c r="P16" s="38" t="s">
        <v>16</v>
      </c>
      <c r="Q16" s="22"/>
      <c r="R16" s="60"/>
    </row>
    <row r="17" spans="1:18" s="2" customFormat="1" ht="15" customHeight="1" x14ac:dyDescent="0.3">
      <c r="A17" s="60"/>
      <c r="B17" s="76"/>
      <c r="C17" s="76"/>
      <c r="D17" s="76"/>
      <c r="E17" s="76"/>
      <c r="F17" s="76"/>
      <c r="G17" s="76"/>
      <c r="H17" s="76"/>
      <c r="I17" s="76"/>
      <c r="J17" s="76"/>
      <c r="K17" s="76"/>
      <c r="L17" s="76"/>
      <c r="N17" s="18"/>
      <c r="O17" s="27"/>
      <c r="P17" t="s">
        <v>17</v>
      </c>
      <c r="Q17" s="22"/>
      <c r="R17" s="60"/>
    </row>
    <row r="18" spans="1:18" s="2" customFormat="1" ht="15" customHeight="1" x14ac:dyDescent="0.3">
      <c r="A18" s="44"/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N18" s="44"/>
      <c r="O18" s="57"/>
      <c r="P18" s="57"/>
      <c r="Q18" s="57"/>
      <c r="R18" s="44"/>
    </row>
    <row r="19" spans="1:18" ht="15" thickBot="1" x14ac:dyDescent="0.35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">
      <c r="Q20" s="58"/>
      <c r="R20" s="35"/>
    </row>
    <row r="21" spans="1:18" x14ac:dyDescent="0.3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3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3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3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3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3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B17:C17"/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</mergeCells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9"/>
  <sheetViews>
    <sheetView zoomScaleNormal="100" workbookViewId="0"/>
  </sheetViews>
  <sheetFormatPr defaultColWidth="9.109375" defaultRowHeight="15" customHeight="1" x14ac:dyDescent="0.3"/>
  <cols>
    <col min="1" max="1" width="1.44140625" style="15" customWidth="1"/>
    <col min="2" max="2" width="41.88671875" style="16" customWidth="1"/>
    <col min="3" max="10" width="11" customWidth="1"/>
    <col min="11" max="12" width="9.109375" customWidth="1"/>
  </cols>
  <sheetData>
    <row r="1" spans="1:10" s="50" customFormat="1" ht="45" customHeight="1" x14ac:dyDescent="0.55000000000000004">
      <c r="A1" s="5">
        <v>0</v>
      </c>
      <c r="B1" s="10"/>
      <c r="C1" s="12"/>
      <c r="D1" s="12"/>
      <c r="E1" s="12"/>
      <c r="F1" s="12"/>
      <c r="G1" s="12"/>
      <c r="H1" s="12"/>
      <c r="I1" s="12"/>
      <c r="J1" s="12"/>
    </row>
    <row r="2" spans="1:10" s="37" customFormat="1" ht="30" customHeight="1" x14ac:dyDescent="0.4">
      <c r="A2" s="14" t="s">
        <v>22</v>
      </c>
      <c r="B2" s="7"/>
      <c r="C2" s="11"/>
      <c r="D2" s="11"/>
      <c r="E2" s="11"/>
      <c r="F2" s="11"/>
      <c r="G2" s="11"/>
      <c r="H2" s="11"/>
      <c r="I2" s="11"/>
      <c r="J2" s="11"/>
    </row>
    <row r="3" spans="1:10" ht="15" customHeight="1" x14ac:dyDescent="0.3">
      <c r="A3" s="15" t="s">
        <v>45</v>
      </c>
    </row>
    <row r="4" spans="1:10" ht="15" customHeight="1" x14ac:dyDescent="0.3">
      <c r="B4" s="16" t="s">
        <v>44</v>
      </c>
    </row>
    <row r="6" spans="1:10" ht="15" customHeight="1" x14ac:dyDescent="0.3">
      <c r="B6" s="16" t="s">
        <v>42</v>
      </c>
      <c r="C6" s="69">
        <v>7.0000000000000007E-2</v>
      </c>
    </row>
    <row r="8" spans="1:10" ht="15" customHeight="1" x14ac:dyDescent="0.3">
      <c r="A8" s="64"/>
      <c r="B8" s="16" t="s">
        <v>29</v>
      </c>
      <c r="C8" t="s">
        <v>32</v>
      </c>
      <c r="D8" s="68">
        <v>1</v>
      </c>
      <c r="E8" s="68">
        <f>D8+1</f>
        <v>2</v>
      </c>
      <c r="F8" s="68">
        <f t="shared" ref="F8" si="0">E8+1</f>
        <v>3</v>
      </c>
      <c r="G8" s="68">
        <f t="shared" ref="G8" si="1">F8+1</f>
        <v>4</v>
      </c>
      <c r="H8" s="68">
        <f t="shared" ref="H8" si="2">G8+1</f>
        <v>5</v>
      </c>
    </row>
    <row r="9" spans="1:10" ht="15" customHeight="1" x14ac:dyDescent="0.3">
      <c r="B9" s="16" t="s">
        <v>23</v>
      </c>
      <c r="D9" s="65">
        <v>100</v>
      </c>
      <c r="E9" s="65">
        <v>110</v>
      </c>
      <c r="F9" s="65">
        <v>120</v>
      </c>
      <c r="G9" s="65">
        <v>130</v>
      </c>
      <c r="H9" s="65">
        <v>135</v>
      </c>
    </row>
    <row r="10" spans="1:10" ht="15" customHeight="1" x14ac:dyDescent="0.3">
      <c r="B10" s="16" t="s">
        <v>24</v>
      </c>
      <c r="H10" s="65">
        <v>800</v>
      </c>
    </row>
    <row r="12" spans="1:10" ht="15" customHeight="1" x14ac:dyDescent="0.3">
      <c r="B12" s="16" t="s">
        <v>28</v>
      </c>
    </row>
    <row r="13" spans="1:10" ht="15" customHeight="1" x14ac:dyDescent="0.3">
      <c r="B13" s="16" t="s">
        <v>25</v>
      </c>
      <c r="C13" s="65">
        <v>50</v>
      </c>
    </row>
    <row r="14" spans="1:10" ht="15" customHeight="1" x14ac:dyDescent="0.3">
      <c r="B14" s="16" t="s">
        <v>26</v>
      </c>
      <c r="C14" s="65">
        <v>300</v>
      </c>
    </row>
    <row r="15" spans="1:10" ht="15" customHeight="1" x14ac:dyDescent="0.3">
      <c r="B15" s="16" t="s">
        <v>27</v>
      </c>
      <c r="C15" s="65">
        <v>100</v>
      </c>
    </row>
    <row r="16" spans="1:10" ht="15" customHeight="1" x14ac:dyDescent="0.3">
      <c r="C16" s="65"/>
    </row>
    <row r="17" spans="2:8" ht="15" customHeight="1" x14ac:dyDescent="0.3">
      <c r="B17" s="16" t="s">
        <v>33</v>
      </c>
      <c r="D17">
        <f>D8-0.5</f>
        <v>0.5</v>
      </c>
      <c r="E17">
        <f>E8-0.5</f>
        <v>1.5</v>
      </c>
      <c r="F17">
        <f>F8-0.5</f>
        <v>2.5</v>
      </c>
      <c r="G17">
        <f>G8-0.5</f>
        <v>3.5</v>
      </c>
      <c r="H17">
        <f>H8-0.5</f>
        <v>4.5</v>
      </c>
    </row>
    <row r="18" spans="2:8" ht="15" customHeight="1" x14ac:dyDescent="0.3">
      <c r="B18" s="16" t="s">
        <v>43</v>
      </c>
      <c r="D18" s="68">
        <f>1/(1+$C$6)^D17</f>
        <v>0.96673648904566356</v>
      </c>
      <c r="E18" s="68">
        <f t="shared" ref="E18:H18" si="3">1/(1+$C$6)^E17</f>
        <v>0.90349204583706866</v>
      </c>
      <c r="F18" s="68">
        <f t="shared" si="3"/>
        <v>0.84438508956735392</v>
      </c>
      <c r="G18" s="68">
        <f t="shared" si="3"/>
        <v>0.78914494352089137</v>
      </c>
      <c r="H18" s="68">
        <f t="shared" si="3"/>
        <v>0.73751863880457136</v>
      </c>
    </row>
    <row r="19" spans="2:8" ht="15" customHeight="1" x14ac:dyDescent="0.3">
      <c r="B19" s="16" t="s">
        <v>41</v>
      </c>
      <c r="D19">
        <f>D9*D18</f>
        <v>96.673648904566363</v>
      </c>
      <c r="E19">
        <f t="shared" ref="E19:H19" si="4">E9*E18</f>
        <v>99.384125042077557</v>
      </c>
      <c r="F19">
        <f t="shared" si="4"/>
        <v>101.32621074808247</v>
      </c>
      <c r="G19">
        <f t="shared" si="4"/>
        <v>102.58884265771587</v>
      </c>
      <c r="H19">
        <f t="shared" si="4"/>
        <v>99.565016238617133</v>
      </c>
    </row>
    <row r="20" spans="2:8" ht="15" customHeight="1" x14ac:dyDescent="0.3">
      <c r="B20" s="16" t="s">
        <v>34</v>
      </c>
      <c r="H20">
        <f>H10*H18</f>
        <v>590.01491104365709</v>
      </c>
    </row>
    <row r="22" spans="2:8" ht="15" customHeight="1" x14ac:dyDescent="0.3">
      <c r="B22" s="16" t="s">
        <v>41</v>
      </c>
      <c r="C22">
        <f>SUM(D19:H19)</f>
        <v>499.53784359105941</v>
      </c>
    </row>
    <row r="23" spans="2:8" ht="15" customHeight="1" x14ac:dyDescent="0.3">
      <c r="B23" s="16" t="s">
        <v>34</v>
      </c>
      <c r="C23">
        <f>H20</f>
        <v>590.01491104365709</v>
      </c>
    </row>
    <row r="24" spans="2:8" ht="15" customHeight="1" x14ac:dyDescent="0.3">
      <c r="B24" s="16" t="s">
        <v>35</v>
      </c>
      <c r="C24">
        <f>SUM(C22:C23)</f>
        <v>1089.5527546347166</v>
      </c>
    </row>
    <row r="26" spans="2:8" ht="15" customHeight="1" x14ac:dyDescent="0.3">
      <c r="B26" s="16" t="str">
        <f>B13</f>
        <v>Cash</v>
      </c>
      <c r="C26">
        <f>C13</f>
        <v>50</v>
      </c>
    </row>
    <row r="27" spans="2:8" ht="15" customHeight="1" x14ac:dyDescent="0.3">
      <c r="B27" s="16" t="str">
        <f>B14</f>
        <v>Debt</v>
      </c>
      <c r="C27">
        <f>C14</f>
        <v>300</v>
      </c>
    </row>
    <row r="28" spans="2:8" ht="15" customHeight="1" x14ac:dyDescent="0.3">
      <c r="B28" s="16" t="s">
        <v>30</v>
      </c>
      <c r="C28">
        <f>C24+C26-C27</f>
        <v>839.55275463471662</v>
      </c>
    </row>
    <row r="29" spans="2:8" ht="15" customHeight="1" x14ac:dyDescent="0.3">
      <c r="B29" s="16" t="s">
        <v>31</v>
      </c>
      <c r="C29" s="66">
        <f>C28/C15</f>
        <v>8.3955275463471661</v>
      </c>
      <c r="D29" s="67"/>
    </row>
  </sheetData>
  <pageMargins left="0.7" right="0.7" top="0.75" bottom="0.75" header="0.3" footer="0.3"/>
  <pageSetup paperSize="9" orientation="landscape" verticalDpi="0" r:id="rId1"/>
  <headerFooter>
    <oddHeader xml:space="preserve">&amp;R&amp;10&amp;F 
&amp;A
</oddHeader>
    <oddFooter>&amp;L&amp;10© 2016&amp;C&amp;10Page &amp;P of &amp;N&amp;R&amp;G</oddFooter>
  </headerFooter>
  <legacyDrawingHF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F002F8CDD7ACF40A6C36B1C9FA62C55" ma:contentTypeVersion="14" ma:contentTypeDescription="Create a new document." ma:contentTypeScope="" ma:versionID="6c89911dbbba69f85380b0cbe19a7a97">
  <xsd:schema xmlns:xsd="http://www.w3.org/2001/XMLSchema" xmlns:xs="http://www.w3.org/2001/XMLSchema" xmlns:p="http://schemas.microsoft.com/office/2006/metadata/properties" xmlns:ns2="69eded41-6c5d-4718-b7b7-dbfd1652bccf" xmlns:ns3="6ea4884f-dd23-4a9e-9674-e0962577458b" targetNamespace="http://schemas.microsoft.com/office/2006/metadata/properties" ma:root="true" ma:fieldsID="293c7e17b22c7855182087285b20e1b3" ns2:_="" ns3:_="">
    <xsd:import namespace="69eded41-6c5d-4718-b7b7-dbfd1652bccf"/>
    <xsd:import namespace="6ea4884f-dd23-4a9e-9674-e0962577458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9eded41-6c5d-4718-b7b7-dbfd1652bcc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32ff089-c713-41da-a7f8-7725fa36ebb8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ObjectDetectorVersions" ma:index="20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ea4884f-dd23-4a9e-9674-e0962577458b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6" nillable="true" ma:displayName="Taxonomy Catch All Column" ma:hidden="true" ma:list="{797a576b-233c-4f6a-bc99-79689ae6a87f}" ma:internalName="TaxCatchAll" ma:showField="CatchAllData" ma:web="6ea4884f-dd23-4a9e-9674-e0962577458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9eded41-6c5d-4718-b7b7-dbfd1652bccf">
      <Terms xmlns="http://schemas.microsoft.com/office/infopath/2007/PartnerControls"/>
    </lcf76f155ced4ddcb4097134ff3c332f>
    <TaxCatchAll xmlns="6ea4884f-dd23-4a9e-9674-e0962577458b" xsi:nil="true"/>
  </documentManagement>
</p:properties>
</file>

<file path=customXml/itemProps1.xml><?xml version="1.0" encoding="utf-8"?>
<ds:datastoreItem xmlns:ds="http://schemas.openxmlformats.org/officeDocument/2006/customXml" ds:itemID="{FEC60C50-EB9B-46F2-82CF-387B400C5FB0}"/>
</file>

<file path=customXml/itemProps2.xml><?xml version="1.0" encoding="utf-8"?>
<ds:datastoreItem xmlns:ds="http://schemas.openxmlformats.org/officeDocument/2006/customXml" ds:itemID="{4D89B982-3EC2-45D6-96AB-A573E32CC246}"/>
</file>

<file path=customXml/itemProps3.xml><?xml version="1.0" encoding="utf-8"?>
<ds:datastoreItem xmlns:ds="http://schemas.openxmlformats.org/officeDocument/2006/customXml" ds:itemID="{AF03ABC0-C557-403F-A27F-E4DAC3F4EE7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Welcome</vt:lpstr>
      <vt:lpstr>Info</vt:lpstr>
      <vt:lpstr>Tab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</dc:creator>
  <cp:lastModifiedBy>marcin</cp:lastModifiedBy>
  <cp:lastPrinted>2016-02-04T14:08:33Z</cp:lastPrinted>
  <dcterms:created xsi:type="dcterms:W3CDTF">2016-02-03T14:06:14Z</dcterms:created>
  <dcterms:modified xsi:type="dcterms:W3CDTF">2017-06-05T19:50:00Z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0x0101004F002F8CDD7ACF40A6C36B1C9FA62C55</vt:lpwstr>
  </property>
</Properties>
</file>