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29"/>
  <workbookPr/>
  <mc:AlternateContent xmlns:mc="http://schemas.openxmlformats.org/markup-compatibility/2006">
    <mc:Choice Requires="x15">
      <x15ac:absPath xmlns:x15ac="http://schemas.microsoft.com/office/spreadsheetml/2010/11/ac" url="C:\Users\Petter Ljunggren\Google Drive\Materials\eLearning\Continuing Education\FICC\4 Fixed Income Derivatives\4 Interest Rate Swaps Intro Workout 2\"/>
    </mc:Choice>
  </mc:AlternateContent>
  <bookViews>
    <workbookView xWindow="0" yWindow="0" windowWidth="18240" windowHeight="7667"/>
  </bookViews>
  <sheets>
    <sheet name="Welcome" sheetId="1" r:id="rId1"/>
    <sheet name="Info" sheetId="6" r:id="rId2"/>
    <sheet name="Workout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2">Workout!$A$1:$U$39</definedName>
  </definedNames>
  <calcPr calcId="171027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6" i="2" l="1"/>
  <c r="C18" i="2"/>
  <c r="C35" i="2"/>
  <c r="C17" i="2"/>
  <c r="C19" i="2" l="1"/>
  <c r="C37" i="2" l="1"/>
  <c r="A7" i="1"/>
  <c r="A1" i="6" l="1"/>
  <c r="A1" i="2" s="1"/>
</calcChain>
</file>

<file path=xl/sharedStrings.xml><?xml version="1.0" encoding="utf-8"?>
<sst xmlns="http://schemas.openxmlformats.org/spreadsheetml/2006/main" count="56" uniqueCount="41">
  <si>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</si>
  <si>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</si>
  <si>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</si>
  <si>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</si>
  <si>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</si>
  <si>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</si>
  <si>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</si>
  <si>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</si>
  <si>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</si>
  <si>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</si>
  <si>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</si>
  <si>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</si>
  <si>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</si>
  <si>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</si>
  <si>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</si>
  <si>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</si>
  <si>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</si>
  <si>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</si>
  <si>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</si>
  <si>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Swap rate</t>
  </si>
  <si>
    <t>Tenor</t>
  </si>
  <si>
    <t>Notional principal</t>
  </si>
  <si>
    <t>Frequency</t>
  </si>
  <si>
    <t>Floating rate</t>
  </si>
  <si>
    <t>Annual</t>
  </si>
  <si>
    <t>USD 360-day LIBOR</t>
  </si>
  <si>
    <t>Net cashflows</t>
  </si>
  <si>
    <t>Company A (Payer) enters into a fixed for floating swap arrangement with Company B (Receiver)</t>
  </si>
  <si>
    <t xml:space="preserve">Variable rate cash rate cashflows received </t>
  </si>
  <si>
    <t>Fixed rate cash rate cashflows paid out</t>
  </si>
  <si>
    <t>The terms of the agreement are as follows:</t>
  </si>
  <si>
    <t>At the date the swap is created the USD 360-day LIBOR is 4.28%.</t>
  </si>
  <si>
    <t>Company A (Payer) enters into a fixed for floating swap arrangement with Company B (Receiver).</t>
  </si>
  <si>
    <t>Fixed Income Derivatives</t>
  </si>
  <si>
    <t xml:space="preserve">If USD 360-day LIBOR has increased to 4.68% at the end of year one </t>
  </si>
  <si>
    <t>what will be the net cash flows for Company A in year 2.</t>
  </si>
  <si>
    <t xml:space="preserve">If USD 360-day LIBOR has decreased to 2.18% at the end of year one </t>
  </si>
  <si>
    <t>what will be the net cash flows for Company A in year 2?</t>
  </si>
  <si>
    <t>Workout A</t>
  </si>
  <si>
    <t>Workout B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</si>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</sst>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  <numFmt numFmtId="176" formatCode="#,##0_);\(#,##0\);0_);@_)"/>
    <numFmt numFmtId="177" formatCode="0.00%_);\(0.00%\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8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5" fontId="30" fillId="0" borderId="0" applyNumberFormat="0" applyFill="0" applyBorder="0" applyAlignment="0" applyProtection="0"/>
    <xf numFmtId="172" fontId="9" fillId="0" borderId="0" applyFont="0" applyFill="0" applyBorder="0" applyAlignment="0" applyProtection="0"/>
  </cellStyleXfs>
  <cellXfs count="85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0" fillId="0" borderId="0" xfId="0" applyFont="1"/>
    <xf numFmtId="174" fontId="30" fillId="0" borderId="0" xfId="58" applyNumberFormat="1" applyFill="1"/>
    <xf numFmtId="174" fontId="30" fillId="0" borderId="0" xfId="58" applyNumberFormat="1" applyFont="1" applyFill="1"/>
    <xf numFmtId="170" fontId="3" fillId="0" borderId="0" xfId="54" applyFont="1">
      <alignment vertical="top"/>
    </xf>
    <xf numFmtId="176" fontId="30" fillId="0" borderId="0" xfId="58" applyNumberFormat="1" applyFill="1"/>
    <xf numFmtId="177" fontId="30" fillId="0" borderId="0" xfId="58" quotePrefix="1" applyNumberFormat="1" applyFill="1"/>
    <xf numFmtId="176" fontId="30" fillId="0" borderId="0" xfId="58" applyNumberFormat="1" applyFont="1" applyFill="1"/>
    <xf numFmtId="174" fontId="0" fillId="0" borderId="0" xfId="0"/>
    <xf numFmtId="174" fontId="0" fillId="0" borderId="0" xfId="0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8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rmal 2" xfId="65"/>
    <cellStyle name="Note" xfId="21" builtinId="10" hidden="1"/>
    <cellStyle name="Notes and Comments" xfId="59"/>
    <cellStyle name="Output" xfId="16" builtinId="21" hidden="1"/>
    <cellStyle name="P" xfId="67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1171875" defaultRowHeight="14.35" x14ac:dyDescent="0.5"/>
  <cols>
    <col min="1" max="1" width="9.87890625" style="32" customWidth="1"/>
    <col min="2" max="13" width="9.29296875" style="32" customWidth="1"/>
    <col min="14" max="14" width="9.87890625" style="32" customWidth="1"/>
    <col min="15" max="26" width="9.1171875" style="32" customWidth="1"/>
    <col min="27" max="16384" width="9.1171875" style="32"/>
  </cols>
  <sheetData>
    <row r="1" spans="1:14" s="36" customFormat="1" ht="189.75" customHeight="1" x14ac:dyDescent="0.9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</row>
    <row r="2" spans="1:14" s="22" customFormat="1" ht="75" customHeight="1" x14ac:dyDescent="0.5">
      <c r="A2" s="76" t="s">
        <v>33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</row>
    <row r="3" spans="1:14" s="23" customFormat="1" ht="7.5" customHeight="1" x14ac:dyDescent="0.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5">
      <c r="A4" s="39"/>
      <c r="B4" s="40"/>
      <c r="C4" s="75"/>
      <c r="D4" s="75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5">
      <c r="A5" s="77" t="s">
        <v>10</v>
      </c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</row>
    <row r="6" spans="1:14" s="23" customFormat="1" ht="15" customHeight="1" x14ac:dyDescent="0.5">
      <c r="A6" s="77"/>
      <c r="B6" s="77"/>
      <c r="C6" s="77"/>
      <c r="D6" s="77"/>
      <c r="E6" s="77"/>
      <c r="F6" s="77"/>
      <c r="G6" s="77"/>
      <c r="H6" s="77"/>
      <c r="I6" s="77"/>
      <c r="J6" s="77"/>
      <c r="K6" s="77"/>
      <c r="L6" s="77"/>
      <c r="M6" s="77"/>
      <c r="N6" s="77"/>
    </row>
    <row r="7" spans="1:14" s="23" customFormat="1" ht="15" customHeight="1" x14ac:dyDescent="0.5">
      <c r="A7" s="77" t="str">
        <f ca="1">"© "&amp;YEAR(TODAY())&amp;" Financial Edge Training "</f>
        <v xml:space="preserve">© 2017 Financial Edge Training 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</row>
    <row r="8" spans="1:14" s="23" customFormat="1" ht="15" customHeight="1" thickBot="1" x14ac:dyDescent="0.55000000000000004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5">
      <c r="F9" s="28"/>
      <c r="G9" s="78"/>
      <c r="H9" s="78"/>
      <c r="I9" s="78"/>
      <c r="J9" s="78"/>
      <c r="K9" s="28"/>
    </row>
    <row r="10" spans="1:14" s="23" customFormat="1" ht="15" customHeight="1" x14ac:dyDescent="0.5">
      <c r="B10" s="24"/>
      <c r="C10" s="24"/>
      <c r="F10" s="28"/>
      <c r="G10" s="78"/>
      <c r="H10" s="78"/>
      <c r="I10" s="78"/>
      <c r="J10" s="78"/>
      <c r="K10" s="28"/>
    </row>
    <row r="11" spans="1:14" s="23" customFormat="1" ht="15" customHeight="1" x14ac:dyDescent="0.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5">
      <c r="A12" s="26"/>
      <c r="B12" s="20"/>
      <c r="C12" s="20"/>
      <c r="D12" s="29"/>
      <c r="F12" s="25"/>
      <c r="G12" s="74"/>
      <c r="H12" s="74"/>
      <c r="I12" s="74"/>
      <c r="J12" s="74"/>
      <c r="K12" s="25"/>
    </row>
    <row r="13" spans="1:14" s="23" customFormat="1" ht="15" customHeight="1" x14ac:dyDescent="0.5">
      <c r="A13" s="19"/>
      <c r="B13" s="20"/>
      <c r="C13" s="20"/>
      <c r="D13" s="30"/>
      <c r="F13" s="25"/>
      <c r="G13" s="74"/>
      <c r="H13" s="74"/>
      <c r="I13" s="74"/>
      <c r="J13" s="74"/>
      <c r="K13" s="25"/>
    </row>
    <row r="14" spans="1:14" s="23" customFormat="1" ht="15" customHeight="1" x14ac:dyDescent="0.5">
      <c r="A14" s="22"/>
      <c r="B14" s="20"/>
      <c r="C14" s="20"/>
      <c r="D14" s="30"/>
      <c r="F14" s="25"/>
      <c r="G14" s="74"/>
      <c r="H14" s="74"/>
      <c r="I14" s="74"/>
      <c r="J14" s="74"/>
      <c r="K14" s="25"/>
    </row>
    <row r="15" spans="1:14" s="23" customFormat="1" ht="15" customHeight="1" x14ac:dyDescent="0.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5">
      <c r="A16" s="22"/>
      <c r="B16" s="20"/>
      <c r="C16" s="20"/>
      <c r="D16" s="31"/>
      <c r="F16" s="25"/>
      <c r="G16" s="74"/>
      <c r="H16" s="74"/>
      <c r="I16" s="74"/>
      <c r="J16" s="74"/>
      <c r="K16" s="25"/>
    </row>
    <row r="17" spans="1:12" s="23" customFormat="1" ht="15" customHeight="1" x14ac:dyDescent="0.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6"/>
  <sheetViews>
    <sheetView showGridLines="0" zoomScaleNormal="100" workbookViewId="0"/>
  </sheetViews>
  <sheetFormatPr defaultColWidth="9.1171875" defaultRowHeight="14.35" x14ac:dyDescent="0.5"/>
  <cols>
    <col min="1" max="1" width="1.41015625" customWidth="1"/>
    <col min="2" max="2" width="2.87890625" customWidth="1"/>
    <col min="3" max="3" width="13.29296875" customWidth="1"/>
    <col min="4" max="4" width="2.87890625" customWidth="1"/>
    <col min="5" max="7" width="1.41015625" customWidth="1"/>
    <col min="8" max="8" width="2.87890625" customWidth="1"/>
    <col min="9" max="9" width="42.703125" customWidth="1"/>
    <col min="10" max="11" width="1.41015625" customWidth="1"/>
    <col min="12" max="12" width="15.5859375" bestFit="1" customWidth="1"/>
    <col min="13" max="14" width="1.41015625" customWidth="1"/>
    <col min="15" max="15" width="2.87890625" customWidth="1"/>
    <col min="16" max="16" width="32.5859375" customWidth="1"/>
    <col min="17" max="17" width="2.87890625" customWidth="1"/>
    <col min="18" max="18" width="1.41015625" customWidth="1"/>
    <col min="23" max="23" width="17.703125" bestFit="1" customWidth="1"/>
  </cols>
  <sheetData>
    <row r="1" spans="1:18" s="36" customFormat="1" ht="45" customHeight="1" x14ac:dyDescent="0.95">
      <c r="A1" s="13" t="str">
        <f>Welcome!A2</f>
        <v>Fixed Income Derivatives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7">
      <c r="A2" s="14" t="s">
        <v>15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5"/>
    <row r="4" spans="1:18" s="2" customFormat="1" ht="22.5" customHeight="1" x14ac:dyDescent="0.5">
      <c r="A4" s="1"/>
      <c r="B4" s="80" t="s">
        <v>0</v>
      </c>
      <c r="C4" s="80"/>
      <c r="D4" s="80"/>
      <c r="E4" s="80"/>
      <c r="F4" s="80"/>
      <c r="G4" s="80"/>
      <c r="H4" s="80"/>
      <c r="I4" s="80"/>
      <c r="K4" s="1"/>
      <c r="L4" s="80" t="s">
        <v>2</v>
      </c>
      <c r="M4" s="80"/>
      <c r="N4" s="80"/>
      <c r="O4" s="80"/>
      <c r="P4" s="80"/>
      <c r="Q4" s="45"/>
      <c r="R4" s="45"/>
    </row>
    <row r="5" spans="1:18" s="2" customFormat="1" ht="15" customHeight="1" x14ac:dyDescent="0.5">
      <c r="A5" s="17"/>
      <c r="B5" s="8" t="s">
        <v>1</v>
      </c>
      <c r="C5" s="59"/>
      <c r="D5" s="18"/>
      <c r="E5" s="18"/>
      <c r="F5" s="18"/>
      <c r="G5" s="18"/>
      <c r="H5" s="18"/>
      <c r="I5" s="18"/>
      <c r="K5" s="1"/>
      <c r="L5" s="9" t="s">
        <v>3</v>
      </c>
      <c r="M5" s="9"/>
      <c r="N5" s="82"/>
      <c r="O5" s="82"/>
      <c r="P5" s="82"/>
      <c r="Q5" s="82"/>
      <c r="R5" s="45"/>
    </row>
    <row r="6" spans="1:18" s="2" customFormat="1" ht="15" customHeight="1" x14ac:dyDescent="0.5">
      <c r="A6" s="3"/>
      <c r="B6" s="8" t="s">
        <v>1</v>
      </c>
      <c r="C6" s="18"/>
      <c r="D6" s="18"/>
      <c r="E6" s="18"/>
      <c r="F6" s="18"/>
      <c r="G6" s="18"/>
      <c r="H6" s="18"/>
      <c r="I6" s="18"/>
      <c r="K6" s="17"/>
      <c r="L6" s="9" t="s">
        <v>4</v>
      </c>
      <c r="M6" s="9"/>
      <c r="N6" s="83"/>
      <c r="O6" s="83"/>
      <c r="P6" s="83"/>
      <c r="Q6" s="83"/>
      <c r="R6" s="45"/>
    </row>
    <row r="7" spans="1:18" s="2" customFormat="1" ht="15" customHeight="1" x14ac:dyDescent="0.5">
      <c r="A7" s="18"/>
      <c r="B7" s="8" t="s">
        <v>1</v>
      </c>
      <c r="C7" s="18"/>
      <c r="D7" s="18"/>
      <c r="E7" s="18"/>
      <c r="F7" s="18"/>
      <c r="G7" s="18"/>
      <c r="H7" s="18"/>
      <c r="I7" s="18"/>
      <c r="K7" s="3"/>
      <c r="L7" s="9" t="s">
        <v>5</v>
      </c>
      <c r="M7" s="9"/>
      <c r="N7" s="82"/>
      <c r="O7" s="82"/>
      <c r="P7" s="82"/>
      <c r="Q7" s="82"/>
      <c r="R7" s="45"/>
    </row>
    <row r="8" spans="1:18" s="2" customFormat="1" ht="15" customHeight="1" x14ac:dyDescent="0.5">
      <c r="A8" s="18"/>
      <c r="B8" s="8" t="s">
        <v>1</v>
      </c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82"/>
      <c r="O8" s="82"/>
      <c r="P8" s="82"/>
      <c r="Q8" s="82"/>
      <c r="R8" s="45"/>
    </row>
    <row r="9" spans="1:18" s="2" customFormat="1" ht="15" customHeight="1" x14ac:dyDescent="0.5">
      <c r="A9" s="43"/>
      <c r="B9" s="8"/>
      <c r="C9" s="18"/>
      <c r="D9" s="43"/>
      <c r="E9" s="43"/>
      <c r="F9" s="43"/>
      <c r="G9" s="43"/>
      <c r="H9" s="43"/>
      <c r="I9" s="43"/>
      <c r="K9" s="18"/>
      <c r="L9" s="9" t="s">
        <v>7</v>
      </c>
      <c r="M9" s="9"/>
      <c r="N9" s="82" t="s">
        <v>9</v>
      </c>
      <c r="O9" s="82"/>
      <c r="P9" s="82"/>
      <c r="Q9" s="82"/>
      <c r="R9" s="45"/>
    </row>
    <row r="10" spans="1:18" s="2" customFormat="1" ht="15" customHeight="1" x14ac:dyDescent="0.5">
      <c r="A10" s="44"/>
      <c r="B10" s="8"/>
      <c r="C10" s="18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84">
        <v>0</v>
      </c>
      <c r="O10" s="84"/>
      <c r="P10" s="84"/>
      <c r="Q10" s="84"/>
      <c r="R10" s="51"/>
    </row>
    <row r="11" spans="1:18" s="2" customFormat="1" ht="15" customHeight="1" thickBot="1" x14ac:dyDescent="0.55000000000000004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5">
      <c r="A13" s="59"/>
      <c r="B13" s="81" t="s">
        <v>16</v>
      </c>
      <c r="C13" s="81"/>
      <c r="D13" s="81"/>
      <c r="E13" s="81"/>
      <c r="F13" s="81"/>
      <c r="G13" s="81"/>
      <c r="H13" s="81"/>
      <c r="I13" s="81"/>
      <c r="J13" s="81"/>
      <c r="K13" s="81"/>
      <c r="L13" s="81"/>
      <c r="N13" s="1"/>
      <c r="O13" s="80" t="s">
        <v>11</v>
      </c>
      <c r="P13" s="80"/>
      <c r="Q13" s="80"/>
      <c r="R13" s="62"/>
    </row>
    <row r="14" spans="1:18" s="2" customFormat="1" ht="15" customHeight="1" x14ac:dyDescent="0.5">
      <c r="A14" s="60"/>
      <c r="B14" s="79" t="s">
        <v>17</v>
      </c>
      <c r="C14" s="79"/>
      <c r="D14" s="79" t="s">
        <v>18</v>
      </c>
      <c r="E14" s="79"/>
      <c r="F14" s="79"/>
      <c r="G14" s="79"/>
      <c r="H14" s="79"/>
      <c r="I14" s="79"/>
      <c r="J14" s="79"/>
      <c r="K14" s="79"/>
      <c r="L14" s="79"/>
      <c r="N14" s="17"/>
      <c r="O14" s="27"/>
      <c r="P14" s="22"/>
      <c r="Q14" s="22"/>
      <c r="R14" s="60"/>
    </row>
    <row r="15" spans="1:18" s="2" customFormat="1" ht="15" customHeight="1" x14ac:dyDescent="0.5">
      <c r="A15" s="60"/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N15" s="3"/>
      <c r="O15" s="27"/>
      <c r="P15" s="56" t="s">
        <v>12</v>
      </c>
      <c r="Q15" s="22"/>
      <c r="R15" s="60"/>
    </row>
    <row r="16" spans="1:18" s="2" customFormat="1" ht="15" customHeight="1" x14ac:dyDescent="0.5">
      <c r="A16" s="60"/>
      <c r="B16" s="79"/>
      <c r="C16" s="79"/>
      <c r="D16" s="79"/>
      <c r="E16" s="79"/>
      <c r="F16" s="79"/>
      <c r="G16" s="79"/>
      <c r="H16" s="79"/>
      <c r="I16" s="79"/>
      <c r="J16" s="79"/>
      <c r="K16" s="79"/>
      <c r="L16" s="79"/>
      <c r="N16" s="18"/>
      <c r="O16" s="27"/>
      <c r="P16" s="38" t="s">
        <v>13</v>
      </c>
      <c r="Q16" s="22"/>
      <c r="R16" s="60"/>
    </row>
    <row r="17" spans="1:18" s="2" customFormat="1" ht="15" customHeight="1" x14ac:dyDescent="0.5">
      <c r="A17" s="60"/>
      <c r="B17" s="79"/>
      <c r="C17" s="79"/>
      <c r="D17" s="79"/>
      <c r="E17" s="79"/>
      <c r="F17" s="79"/>
      <c r="G17" s="79"/>
      <c r="H17" s="79"/>
      <c r="I17" s="79"/>
      <c r="J17" s="79"/>
      <c r="K17" s="79"/>
      <c r="L17" s="79"/>
      <c r="N17" s="18"/>
      <c r="O17" s="27"/>
      <c r="P17" t="s">
        <v>14</v>
      </c>
      <c r="Q17" s="22"/>
      <c r="R17" s="60"/>
    </row>
    <row r="18" spans="1:18" s="2" customFormat="1" ht="15" customHeight="1" x14ac:dyDescent="0.5">
      <c r="A18" s="44"/>
      <c r="B18" s="79"/>
      <c r="C18" s="79"/>
      <c r="D18" s="79"/>
      <c r="E18" s="79"/>
      <c r="F18" s="79"/>
      <c r="G18" s="79"/>
      <c r="H18" s="79"/>
      <c r="I18" s="79"/>
      <c r="J18" s="79"/>
      <c r="K18" s="79"/>
      <c r="L18" s="79"/>
      <c r="N18" s="44"/>
      <c r="O18" s="57"/>
      <c r="P18" s="57"/>
      <c r="Q18" s="57"/>
      <c r="R18" s="44"/>
    </row>
    <row r="19" spans="1:18" ht="14.7" thickBot="1" x14ac:dyDescent="0.55000000000000004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5">
      <c r="Q20" s="58"/>
      <c r="R20" s="35"/>
    </row>
    <row r="21" spans="1:18" x14ac:dyDescent="0.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9"/>
  <sheetViews>
    <sheetView zoomScaleNormal="100" workbookViewId="0"/>
  </sheetViews>
  <sheetFormatPr defaultColWidth="9.1171875" defaultRowHeight="15" customHeight="1" x14ac:dyDescent="0.5"/>
  <cols>
    <col min="1" max="1" width="1.5859375" style="15" customWidth="1"/>
    <col min="2" max="2" width="29.234375" style="16" customWidth="1"/>
    <col min="3" max="3" width="12.1171875" customWidth="1"/>
    <col min="4" max="5" width="11" customWidth="1"/>
    <col min="6" max="6" width="11.41015625" customWidth="1"/>
    <col min="7" max="10" width="11" customWidth="1"/>
    <col min="11" max="12" width="9.29296875" customWidth="1"/>
    <col min="17" max="17" width="11" customWidth="1"/>
  </cols>
  <sheetData>
    <row r="1" spans="1:22" s="50" customFormat="1" ht="45" customHeight="1" x14ac:dyDescent="0.95">
      <c r="A1" s="5" t="str">
        <f>Info!A1</f>
        <v>Fixed Income Derivatives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</row>
    <row r="2" spans="1:22" s="37" customFormat="1" ht="30" customHeight="1" x14ac:dyDescent="0.7">
      <c r="A2" s="14"/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</row>
    <row r="3" spans="1:22" ht="15" customHeight="1" x14ac:dyDescent="0.5">
      <c r="A3" s="15" t="s">
        <v>38</v>
      </c>
      <c r="C3" s="68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</row>
    <row r="4" spans="1:22" ht="15" customHeight="1" x14ac:dyDescent="0.5">
      <c r="B4" s="16" t="s">
        <v>27</v>
      </c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</row>
    <row r="5" spans="1:22" ht="15" customHeight="1" x14ac:dyDescent="0.5">
      <c r="B5" s="16" t="s">
        <v>31</v>
      </c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</row>
    <row r="6" spans="1:22" ht="15" customHeight="1" x14ac:dyDescent="0.5">
      <c r="B6" s="16" t="s">
        <v>30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</row>
    <row r="7" spans="1:22" ht="15" customHeight="1" x14ac:dyDescent="0.5"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</row>
    <row r="8" spans="1:22" ht="15" customHeight="1" x14ac:dyDescent="0.5">
      <c r="B8" s="16" t="s">
        <v>19</v>
      </c>
      <c r="C8" s="69">
        <v>5.5E-2</v>
      </c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</row>
    <row r="9" spans="1:22" ht="15" customHeight="1" x14ac:dyDescent="0.5">
      <c r="B9" s="16" t="s">
        <v>20</v>
      </c>
      <c r="C9" s="65">
        <v>2</v>
      </c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</row>
    <row r="10" spans="1:22" ht="15" customHeight="1" x14ac:dyDescent="0.5">
      <c r="B10" s="16" t="s">
        <v>21</v>
      </c>
      <c r="C10" s="65">
        <v>1000000</v>
      </c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</row>
    <row r="11" spans="1:22" ht="15" customHeight="1" x14ac:dyDescent="0.5">
      <c r="B11" s="16" t="s">
        <v>22</v>
      </c>
      <c r="C11" s="65" t="s">
        <v>24</v>
      </c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</row>
    <row r="12" spans="1:22" ht="15" customHeight="1" x14ac:dyDescent="0.5">
      <c r="B12" s="16" t="s">
        <v>23</v>
      </c>
      <c r="C12" s="65" t="s">
        <v>25</v>
      </c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</row>
    <row r="13" spans="1:22" ht="15" customHeight="1" x14ac:dyDescent="0.5"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</row>
    <row r="14" spans="1:22" ht="15" customHeight="1" x14ac:dyDescent="0.5">
      <c r="B14" s="16" t="s">
        <v>34</v>
      </c>
      <c r="C14" s="65"/>
      <c r="G14" s="72"/>
      <c r="H14" s="72"/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  <c r="U14" s="72"/>
      <c r="V14" s="72"/>
    </row>
    <row r="15" spans="1:22" s="71" customFormat="1" ht="15" customHeight="1" x14ac:dyDescent="0.5">
      <c r="A15" s="15"/>
      <c r="B15" s="16" t="s">
        <v>35</v>
      </c>
      <c r="C15" s="65"/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  <c r="U15" s="72"/>
      <c r="V15" s="72"/>
    </row>
    <row r="16" spans="1:22" ht="15" customHeight="1" x14ac:dyDescent="0.5">
      <c r="C16" s="65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2"/>
    </row>
    <row r="17" spans="1:22" ht="15" customHeight="1" x14ac:dyDescent="0.5">
      <c r="B17" s="16" t="s">
        <v>28</v>
      </c>
      <c r="C17">
        <f>4.68%*C10</f>
        <v>46799.999999999993</v>
      </c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  <c r="U17" s="72"/>
      <c r="V17" s="72"/>
    </row>
    <row r="18" spans="1:22" ht="15" customHeight="1" x14ac:dyDescent="0.5">
      <c r="B18" s="16" t="s">
        <v>29</v>
      </c>
      <c r="C18">
        <f>-C10*C8</f>
        <v>-55000</v>
      </c>
      <c r="G18" s="72"/>
      <c r="H18" s="72"/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  <c r="V18" s="72"/>
    </row>
    <row r="19" spans="1:22" ht="15" customHeight="1" x14ac:dyDescent="0.5">
      <c r="B19" s="16" t="s">
        <v>26</v>
      </c>
      <c r="C19">
        <f>SUM(C17:C18)</f>
        <v>-8200.0000000000073</v>
      </c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72"/>
    </row>
    <row r="20" spans="1:22" ht="15" customHeight="1" x14ac:dyDescent="0.5">
      <c r="B20" s="67"/>
      <c r="C20" s="64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  <c r="U20" s="72"/>
      <c r="V20" s="72"/>
    </row>
    <row r="21" spans="1:22" ht="15" customHeight="1" x14ac:dyDescent="0.5">
      <c r="A21" s="15" t="s">
        <v>39</v>
      </c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  <c r="U21" s="72"/>
      <c r="V21" s="72"/>
    </row>
    <row r="22" spans="1:22" ht="15" customHeight="1" x14ac:dyDescent="0.5">
      <c r="B22" s="16" t="s">
        <v>32</v>
      </c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2"/>
      <c r="V22" s="72"/>
    </row>
    <row r="23" spans="1:22" ht="15" customHeight="1" x14ac:dyDescent="0.5">
      <c r="B23" s="16" t="s">
        <v>31</v>
      </c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</row>
    <row r="24" spans="1:22" s="64" customFormat="1" ht="15" customHeight="1" x14ac:dyDescent="0.5">
      <c r="A24" s="15"/>
      <c r="B24" s="16" t="s">
        <v>30</v>
      </c>
      <c r="C24"/>
      <c r="D24"/>
      <c r="E24"/>
      <c r="F24"/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</row>
    <row r="25" spans="1:22" s="64" customFormat="1" ht="15" customHeight="1" x14ac:dyDescent="0.5">
      <c r="A25" s="15"/>
      <c r="B25" s="16"/>
      <c r="C25"/>
      <c r="D25"/>
      <c r="E25"/>
      <c r="F25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</row>
    <row r="26" spans="1:22" s="64" customFormat="1" ht="15" customHeight="1" x14ac:dyDescent="0.5">
      <c r="A26" s="15"/>
      <c r="B26" s="16" t="s">
        <v>19</v>
      </c>
      <c r="C26" s="69">
        <v>5.5E-2</v>
      </c>
      <c r="E26"/>
      <c r="F26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</row>
    <row r="27" spans="1:22" s="64" customFormat="1" ht="15" customHeight="1" x14ac:dyDescent="0.5">
      <c r="A27" s="15"/>
      <c r="B27" s="16" t="s">
        <v>20</v>
      </c>
      <c r="C27" s="65">
        <v>2</v>
      </c>
      <c r="E27"/>
      <c r="F27"/>
      <c r="G27" s="72"/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</row>
    <row r="28" spans="1:22" s="64" customFormat="1" ht="15" customHeight="1" x14ac:dyDescent="0.5">
      <c r="A28" s="15"/>
      <c r="B28" s="16" t="s">
        <v>21</v>
      </c>
      <c r="C28" s="65">
        <v>1000000</v>
      </c>
      <c r="E28"/>
      <c r="F28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</row>
    <row r="29" spans="1:22" s="64" customFormat="1" ht="15" customHeight="1" x14ac:dyDescent="0.5">
      <c r="A29" s="15"/>
      <c r="B29" s="16" t="s">
        <v>22</v>
      </c>
      <c r="C29" s="65" t="s">
        <v>24</v>
      </c>
      <c r="E29"/>
      <c r="F29"/>
      <c r="G29" s="72"/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2"/>
      <c r="S29" s="72"/>
      <c r="T29" s="72"/>
      <c r="U29" s="72"/>
      <c r="V29" s="72"/>
    </row>
    <row r="30" spans="1:22" s="64" customFormat="1" ht="15" customHeight="1" x14ac:dyDescent="0.5">
      <c r="A30" s="15"/>
      <c r="B30" s="16" t="s">
        <v>23</v>
      </c>
      <c r="C30" s="65" t="s">
        <v>25</v>
      </c>
      <c r="E30"/>
      <c r="F30"/>
      <c r="G30" s="72"/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</row>
    <row r="31" spans="1:22" s="64" customFormat="1" ht="15" customHeight="1" x14ac:dyDescent="0.5">
      <c r="A31" s="15"/>
      <c r="B31" s="16"/>
      <c r="C31"/>
      <c r="D31"/>
      <c r="E31"/>
      <c r="F31"/>
      <c r="G31" s="72"/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</row>
    <row r="32" spans="1:22" s="64" customFormat="1" ht="15" customHeight="1" x14ac:dyDescent="0.5">
      <c r="A32" s="15"/>
      <c r="B32" s="16" t="s">
        <v>36</v>
      </c>
      <c r="C32" s="65"/>
      <c r="D32"/>
      <c r="E32"/>
      <c r="F32"/>
      <c r="G32" s="72"/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</row>
    <row r="33" spans="1:22" s="64" customFormat="1" ht="15" customHeight="1" x14ac:dyDescent="0.5">
      <c r="A33" s="15"/>
      <c r="B33" s="16" t="s">
        <v>37</v>
      </c>
      <c r="C33" s="65"/>
      <c r="D33" s="71"/>
      <c r="E33" s="71"/>
      <c r="F33" s="71"/>
      <c r="G33" s="72"/>
      <c r="H33" s="72"/>
      <c r="I33" s="72"/>
      <c r="J33" s="72"/>
      <c r="K33" s="72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</row>
    <row r="34" spans="1:22" s="64" customFormat="1" ht="15" customHeight="1" x14ac:dyDescent="0.5">
      <c r="A34" s="15"/>
      <c r="B34" s="16"/>
      <c r="C34" s="65"/>
      <c r="D34"/>
      <c r="E34"/>
      <c r="F34"/>
      <c r="G34" s="72"/>
      <c r="H34" s="72"/>
      <c r="I34" s="72"/>
      <c r="J34" s="72"/>
      <c r="K34" s="72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</row>
    <row r="35" spans="1:22" ht="15" customHeight="1" x14ac:dyDescent="0.5">
      <c r="B35" s="16" t="s">
        <v>28</v>
      </c>
      <c r="C35" s="70">
        <f>2.18%*C28</f>
        <v>21800</v>
      </c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</row>
    <row r="36" spans="1:22" s="64" customFormat="1" ht="15" customHeight="1" x14ac:dyDescent="0.5">
      <c r="A36" s="15"/>
      <c r="B36" s="16" t="s">
        <v>29</v>
      </c>
      <c r="C36" s="70">
        <f>-5.5%*C28</f>
        <v>-55000</v>
      </c>
      <c r="D36"/>
      <c r="E36"/>
      <c r="F36"/>
      <c r="G36" s="72"/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</row>
    <row r="37" spans="1:22" s="64" customFormat="1" ht="15" customHeight="1" x14ac:dyDescent="0.5">
      <c r="A37" s="15"/>
      <c r="B37" s="16" t="s">
        <v>26</v>
      </c>
      <c r="C37" s="66">
        <f>SUM(C35:C36)</f>
        <v>-33200</v>
      </c>
      <c r="D37"/>
      <c r="E37"/>
      <c r="F37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</row>
    <row r="38" spans="1:22" ht="15" customHeight="1" x14ac:dyDescent="0.5">
      <c r="C38" s="65"/>
      <c r="G38" s="72"/>
      <c r="H38" s="72"/>
      <c r="I38" s="72"/>
      <c r="J38" s="72"/>
      <c r="K38" s="72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</row>
    <row r="39" spans="1:22" ht="15" customHeight="1" x14ac:dyDescent="0.5">
      <c r="A39" s="15" t="s">
        <v>40</v>
      </c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58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rowBreaks count="3" manualBreakCount="3">
    <brk id="4" max="17" man="1"/>
    <brk id="22" max="17" man="1"/>
    <brk id="34" max="17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FE</cp:lastModifiedBy>
  <cp:lastPrinted>2017-03-18T14:51:58Z</cp:lastPrinted>
  <dcterms:created xsi:type="dcterms:W3CDTF">2016-02-03T14:06:14Z</dcterms:created>
  <dcterms:modified xsi:type="dcterms:W3CDTF">2017-08-03T15:45:54Z</dcterms:modified>
</cp:coreProperties>
</file>