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/>
  <mc:AlternateContent xmlns:mc="http://schemas.openxmlformats.org/markup-compatibility/2006">
    <mc:Choice Requires="x15">
      <x15ac:absPath xmlns:x15ac="http://schemas.microsoft.com/office/spreadsheetml/2010/11/ac" url="G:\My Drive\Valuation Complexities\3 Valuing NCI Workout\"/>
    </mc:Choice>
  </mc:AlternateContent>
  <xr:revisionPtr revIDLastSave="0" documentId="13_ncr:1_{FF5C136D-2CBF-4A96-8A01-A7892998E732}" xr6:coauthVersionLast="36" xr6:coauthVersionMax="36" xr10:uidLastSave="{00000000-0000-0000-0000-000000000000}"/>
  <bookViews>
    <workbookView xWindow="0" yWindow="0" windowWidth="20736" windowHeight="11760" xr2:uid="{00000000-000D-0000-FFFF-FFFF00000000}"/>
  </bookViews>
  <sheets>
    <sheet name="Welcome" sheetId="1" r:id="rId1"/>
    <sheet name="Info" sheetId="6" r:id="rId2"/>
    <sheet name="Tab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switch">Info!$N$10</definedName>
  </definedNames>
  <calcPr calcId="1790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C54" i="2" l="1"/>
  <c r="C56" i="2" s="1"/>
  <c r="C58" i="2" s="1"/>
  <c r="C59" i="2"/>
  <c r="C52" i="2" l="1"/>
  <c r="A1" i="2" l="1"/>
  <c r="A7" i="1" l="1"/>
  <c r="A1" i="6" l="1"/>
</calcChain>
</file>

<file path=xl/sharedStrings.xml><?xml version="1.0" encoding="utf-8"?>
<sst xmlns="http://schemas.openxmlformats.org/spreadsheetml/2006/main" count="64" uniqueCount="36">
  <si>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</si>
  <si>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</si>
  <si>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</si>
  <si>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</si>
  <si>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</si>
  <si>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</si>
  <si>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</si>
  <si>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</si>
  <si>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</si>
  <si>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</si>
  <si>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</si>
  <si>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</si>
  <si>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</si>
  <si>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</si>
  <si>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</si>
  <si>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</si>
  <si>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</si>
  <si>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</si>
  <si>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</si>
  <si>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Valuation Complexities</t>
  </si>
  <si>
    <t>Workout</t>
  </si>
  <si>
    <t>Book value of NCI</t>
  </si>
  <si>
    <t>NCI income</t>
  </si>
  <si>
    <t>Implied P/E</t>
  </si>
  <si>
    <t>Liquidity discount</t>
  </si>
  <si>
    <t>Estimated PE multiple</t>
  </si>
  <si>
    <t>Estimated market value of NCI</t>
  </si>
  <si>
    <t>Book value</t>
  </si>
  <si>
    <t>HoldCo share price</t>
  </si>
  <si>
    <t>HoldCo EPS diluted</t>
  </si>
  <si>
    <t>End</t>
  </si>
  <si>
    <t xml:space="preserve">HoldCo has a controlling stake in a subsidiary. Using HoldCo's financial statements, find </t>
  </si>
  <si>
    <t>the estimated market value of the non controlling interest and compare this to the book value.</t>
  </si>
  <si>
    <t>HoldCo Income Statement</t>
  </si>
  <si>
    <t>HoldCo Balance Sheet</t>
  </si>
  <si>
    <t>HoldCo PE multiple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</si>
</sst>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164" formatCode="_(&quot;£&quot;* #,##0_);_(&quot;£&quot;* \(#,##0\);_(&quot;£&quot;* &quot;-&quot;_);_(@_)"/>
    <numFmt numFmtId="165" formatCode="_(* #,##0_);_(* \(#,##0\);_(* &quot;-&quot;_);_(@_)"/>
    <numFmt numFmtId="166" formatCode="_(&quot;£&quot;* #,##0.00_);_(&quot;£&quot;* \(#,##0.00\);_(&quot;£&quot;* &quot;-&quot;??_);_(@_)"/>
    <numFmt numFmtId="167" formatCode="_(* #,##0.00_);_(* \(#,##0.00\);_(* &quot;-&quot;??_);_(@_)"/>
    <numFmt numFmtId="168" formatCode="[$-409]d\-mmm\-yy;@"/>
    <numFmt numFmtId="169" formatCode="0.0"/>
    <numFmt numFmtId="170" formatCode="#,##0.0_);\(#,##0.0\)\,0.0_);@_)"/>
    <numFmt numFmtId="171" formatCode="#,##0.0\ \x_);\(#,##0.0\ \x\);"/>
    <numFmt numFmtId="172" formatCode="0.0%_);\(0.0%\)"/>
    <numFmt numFmtId="173" formatCode=";;;"/>
    <numFmt numFmtId="174" formatCode="#,##0.0_);\(#,##0.0\);0.0_);@_)"/>
    <numFmt numFmtId="175" formatCode="#,##0.00_);\(#,##0.00\);0.00_);@_)"/>
  </numFmts>
  <fonts count="34" x14ac:knownFonts="1">
    <font>
      <sz val="1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b/>
      <sz val="11"/>
      <color rgb="FF085393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5">
    <xf numFmtId="174" fontId="0" fillId="0" borderId="0"/>
    <xf numFmtId="0" fontId="6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6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8" fontId="28" fillId="3" borderId="0">
      <alignment horizontal="center"/>
    </xf>
    <xf numFmtId="170" fontId="27" fillId="2" borderId="0">
      <alignment horizontal="center"/>
    </xf>
    <xf numFmtId="170" fontId="3" fillId="0" borderId="0">
      <alignment vertical="top"/>
    </xf>
    <xf numFmtId="168" fontId="29" fillId="0" borderId="0" applyFont="0" applyFill="0" applyBorder="0" applyAlignment="0" applyProtection="0"/>
    <xf numFmtId="171" fontId="9" fillId="0" borderId="0" applyFont="0" applyFill="0" applyBorder="0" applyAlignment="0" applyProtection="0"/>
    <xf numFmtId="172" fontId="29" fillId="2" borderId="0" applyFont="0" applyFill="0" applyBorder="0" applyAlignment="0" applyProtection="0"/>
    <xf numFmtId="170" fontId="30" fillId="2" borderId="0" applyNumberFormat="0" applyFill="0" applyBorder="0" applyAlignment="0" applyProtection="0"/>
    <xf numFmtId="170" fontId="31" fillId="0" borderId="0" applyNumberFormat="0" applyFill="0" applyBorder="0" applyAlignment="0">
      <alignment vertical="top"/>
    </xf>
    <xf numFmtId="173" fontId="29" fillId="2" borderId="0" applyFont="0" applyFill="0" applyBorder="0" applyAlignment="0" applyProtection="0"/>
    <xf numFmtId="171" fontId="30" fillId="37" borderId="11" applyNumberFormat="0">
      <protection locked="0"/>
    </xf>
    <xf numFmtId="0" fontId="2" fillId="5" borderId="12" applyFont="0" applyAlignment="0" applyProtection="0">
      <alignment vertical="top"/>
    </xf>
    <xf numFmtId="170" fontId="32" fillId="3" borderId="0" applyNumberFormat="0" applyBorder="0">
      <alignment horizontal="center" vertical="top"/>
    </xf>
    <xf numFmtId="170" fontId="3" fillId="38" borderId="0" applyNumberFormat="0" applyFont="0" applyBorder="0" applyAlignment="0" applyProtection="0">
      <alignment vertical="top"/>
    </xf>
  </cellStyleXfs>
  <cellXfs count="84">
    <xf numFmtId="174" fontId="0" fillId="0" borderId="0" xfId="0"/>
    <xf numFmtId="174" fontId="2" fillId="5" borderId="0" xfId="0" applyFont="1" applyFill="1" applyBorder="1"/>
    <xf numFmtId="174" fontId="2" fillId="4" borderId="0" xfId="0" applyFont="1" applyFill="1" applyBorder="1"/>
    <xf numFmtId="174" fontId="2" fillId="5" borderId="0" xfId="0" applyFont="1" applyFill="1" applyBorder="1" applyAlignment="1">
      <alignment vertical="top" wrapText="1"/>
    </xf>
    <xf numFmtId="174" fontId="2" fillId="5" borderId="1" xfId="0" applyFont="1" applyFill="1" applyBorder="1" applyAlignment="1">
      <alignment vertical="top"/>
    </xf>
    <xf numFmtId="170" fontId="32" fillId="2" borderId="0" xfId="48" applyNumberFormat="1">
      <alignment horizontal="left"/>
    </xf>
    <xf numFmtId="174" fontId="25" fillId="2" borderId="0" xfId="0" applyFont="1" applyFill="1" applyBorder="1" applyAlignment="1"/>
    <xf numFmtId="174" fontId="26" fillId="3" borderId="0" xfId="0" applyFont="1" applyFill="1" applyBorder="1" applyAlignment="1"/>
    <xf numFmtId="174" fontId="3" fillId="5" borderId="0" xfId="0" applyFont="1" applyFill="1" applyBorder="1" applyAlignment="1">
      <alignment horizontal="center" vertical="top"/>
    </xf>
    <xf numFmtId="174" fontId="3" fillId="5" borderId="0" xfId="0" applyFont="1" applyFill="1" applyBorder="1" applyAlignment="1">
      <alignment vertical="top"/>
    </xf>
    <xf numFmtId="174" fontId="25" fillId="2" borderId="0" xfId="0" applyFont="1" applyFill="1" applyBorder="1" applyAlignment="1">
      <alignment vertical="center"/>
    </xf>
    <xf numFmtId="168" fontId="28" fillId="3" borderId="0" xfId="52">
      <alignment horizontal="center"/>
    </xf>
    <xf numFmtId="170" fontId="27" fillId="2" borderId="0" xfId="53">
      <alignment horizontal="center"/>
    </xf>
    <xf numFmtId="170" fontId="32" fillId="2" borderId="0" xfId="48" applyNumberFormat="1" applyAlignment="1"/>
    <xf numFmtId="170" fontId="8" fillId="3" borderId="0" xfId="49" applyNumberFormat="1" applyAlignment="1"/>
    <xf numFmtId="170" fontId="4" fillId="0" borderId="0" xfId="50" applyNumberFormat="1">
      <alignment horizontal="left" vertical="center"/>
    </xf>
    <xf numFmtId="170" fontId="3" fillId="0" borderId="0" xfId="54">
      <alignment vertical="top"/>
    </xf>
    <xf numFmtId="174" fontId="2" fillId="5" borderId="0" xfId="0" applyFont="1" applyFill="1" applyBorder="1" applyAlignment="1">
      <alignment horizontal="left" vertical="top"/>
    </xf>
    <xf numFmtId="174" fontId="2" fillId="5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vertical="top" wrapText="1"/>
    </xf>
    <xf numFmtId="174" fontId="3" fillId="0" borderId="0" xfId="0" applyFont="1" applyFill="1" applyBorder="1" applyAlignment="1">
      <alignment vertical="top"/>
    </xf>
    <xf numFmtId="174" fontId="2" fillId="0" borderId="0" xfId="0" applyFont="1" applyFill="1" applyBorder="1" applyAlignment="1">
      <alignment horizontal="left" wrapText="1"/>
    </xf>
    <xf numFmtId="174" fontId="2" fillId="0" borderId="0" xfId="0" applyFont="1" applyFill="1" applyBorder="1" applyAlignment="1">
      <alignment vertical="top"/>
    </xf>
    <xf numFmtId="174" fontId="2" fillId="0" borderId="0" xfId="0" applyFont="1" applyFill="1" applyBorder="1"/>
    <xf numFmtId="174" fontId="4" fillId="0" borderId="0" xfId="0" applyFont="1" applyFill="1" applyBorder="1" applyAlignment="1">
      <alignment vertical="center"/>
    </xf>
    <xf numFmtId="174" fontId="5" fillId="0" borderId="0" xfId="0" applyFont="1" applyFill="1" applyBorder="1" applyAlignment="1">
      <alignment vertical="center" wrapText="1"/>
    </xf>
    <xf numFmtId="174" fontId="2" fillId="0" borderId="0" xfId="0" applyFont="1" applyFill="1" applyBorder="1" applyAlignment="1">
      <alignment horizontal="left" vertical="top"/>
    </xf>
    <xf numFmtId="174" fontId="3" fillId="0" borderId="0" xfId="0" applyFont="1" applyFill="1" applyBorder="1" applyAlignment="1">
      <alignment horizontal="center" vertical="top"/>
    </xf>
    <xf numFmtId="174" fontId="7" fillId="0" borderId="0" xfId="0" applyFont="1" applyFill="1" applyBorder="1" applyAlignment="1">
      <alignment vertical="center" wrapText="1"/>
    </xf>
    <xf numFmtId="168" fontId="2" fillId="0" borderId="0" xfId="0" applyNumberFormat="1" applyFont="1" applyFill="1" applyBorder="1" applyAlignment="1">
      <alignment horizontal="left"/>
    </xf>
    <xf numFmtId="174" fontId="2" fillId="0" borderId="0" xfId="0" applyFont="1" applyFill="1" applyBorder="1" applyAlignment="1">
      <alignment horizontal="left"/>
    </xf>
    <xf numFmtId="169" fontId="2" fillId="0" borderId="0" xfId="0" applyNumberFormat="1" applyFont="1" applyFill="1" applyBorder="1" applyAlignment="1">
      <alignment horizontal="left"/>
    </xf>
    <xf numFmtId="174" fontId="0" fillId="0" borderId="0" xfId="0" applyFill="1"/>
    <xf numFmtId="174" fontId="3" fillId="0" borderId="0" xfId="0" applyFont="1" applyFill="1" applyBorder="1" applyAlignment="1">
      <alignment horizontal="left" vertical="top"/>
    </xf>
    <xf numFmtId="174" fontId="3" fillId="0" borderId="0" xfId="0" applyFont="1" applyFill="1" applyBorder="1"/>
    <xf numFmtId="174" fontId="0" fillId="0" borderId="0" xfId="0" applyFill="1" applyBorder="1"/>
    <xf numFmtId="174" fontId="25" fillId="0" borderId="0" xfId="0" applyFont="1" applyFill="1" applyBorder="1" applyAlignment="1"/>
    <xf numFmtId="174" fontId="26" fillId="0" borderId="0" xfId="0" applyFont="1" applyFill="1" applyBorder="1" applyAlignment="1"/>
    <xf numFmtId="170" fontId="30" fillId="0" borderId="0" xfId="58" applyFill="1" applyBorder="1" applyAlignment="1">
      <alignment vertical="top"/>
    </xf>
    <xf numFmtId="170" fontId="2" fillId="5" borderId="0" xfId="51" applyNumberFormat="1" applyFont="1" applyBorder="1" applyAlignment="1">
      <alignment horizontal="left" vertical="top"/>
    </xf>
    <xf numFmtId="170" fontId="3" fillId="5" borderId="0" xfId="51" applyNumberFormat="1" applyFont="1" applyBorder="1" applyAlignment="1">
      <alignment horizontal="center" vertical="top"/>
    </xf>
    <xf numFmtId="170" fontId="2" fillId="5" borderId="0" xfId="51" applyNumberFormat="1" applyFont="1" applyBorder="1" applyAlignment="1"/>
    <xf numFmtId="170" fontId="5" fillId="5" borderId="0" xfId="51" applyNumberFormat="1" applyFont="1" applyBorder="1" applyAlignment="1">
      <alignment vertical="center" wrapText="1"/>
    </xf>
    <xf numFmtId="170" fontId="2" fillId="5" borderId="0" xfId="51" applyNumberFormat="1" applyFont="1" applyAlignment="1">
      <alignment vertical="top"/>
    </xf>
    <xf numFmtId="170" fontId="3" fillId="5" borderId="0" xfId="51" applyNumberFormat="1" applyFont="1" applyAlignment="1">
      <alignment horizontal="center" vertical="top"/>
    </xf>
    <xf numFmtId="170" fontId="2" fillId="5" borderId="0" xfId="51" applyNumberFormat="1" applyFont="1" applyAlignment="1"/>
    <xf numFmtId="170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4" fontId="25" fillId="0" borderId="0" xfId="0" applyFont="1" applyFill="1" applyBorder="1" applyAlignment="1">
      <alignment vertical="center"/>
    </xf>
    <xf numFmtId="170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70" fontId="30" fillId="37" borderId="11" xfId="61" applyNumberFormat="1">
      <protection locked="0"/>
    </xf>
    <xf numFmtId="170" fontId="2" fillId="0" borderId="0" xfId="51" applyNumberFormat="1" applyFont="1" applyFill="1" applyAlignment="1"/>
    <xf numFmtId="0" fontId="2" fillId="0" borderId="0" xfId="62" applyFont="1" applyFill="1" applyBorder="1" applyAlignment="1"/>
    <xf numFmtId="174" fontId="0" fillId="5" borderId="0" xfId="51" applyNumberFormat="1" applyFont="1" applyAlignment="1"/>
    <xf numFmtId="174" fontId="2" fillId="5" borderId="0" xfId="51" applyNumberFormat="1" applyFont="1" applyAlignment="1">
      <alignment vertical="top"/>
    </xf>
    <xf numFmtId="0" fontId="0" fillId="5" borderId="12" xfId="62" applyFont="1" applyAlignment="1"/>
    <xf numFmtId="174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4" fontId="4" fillId="0" borderId="0" xfId="50" applyNumberFormat="1" applyFill="1">
      <alignment horizontal="left" vertical="center"/>
    </xf>
    <xf numFmtId="174" fontId="0" fillId="0" borderId="0" xfId="0" quotePrefix="1"/>
    <xf numFmtId="171" fontId="0" fillId="0" borderId="0" xfId="56" applyFont="1"/>
    <xf numFmtId="170" fontId="33" fillId="0" borderId="0" xfId="54" applyFont="1">
      <alignment vertical="top"/>
    </xf>
    <xf numFmtId="170" fontId="3" fillId="0" borderId="0" xfId="54" applyFont="1">
      <alignment vertical="top"/>
    </xf>
    <xf numFmtId="175" fontId="30" fillId="0" borderId="0" xfId="58" applyNumberFormat="1" applyFill="1"/>
    <xf numFmtId="172" fontId="0" fillId="0" borderId="0" xfId="57" applyFont="1" applyFill="1"/>
    <xf numFmtId="170" fontId="32" fillId="2" borderId="0" xfId="48" applyNumberFormat="1" applyFill="1" applyAlignment="1">
      <alignment horizontal="center"/>
    </xf>
    <xf numFmtId="174" fontId="5" fillId="0" borderId="0" xfId="0" applyFont="1" applyFill="1" applyBorder="1" applyAlignment="1">
      <alignment horizontal="center" vertical="center" wrapText="1"/>
    </xf>
    <xf numFmtId="170" fontId="2" fillId="5" borderId="0" xfId="51" applyNumberFormat="1" applyFont="1" applyBorder="1" applyAlignment="1">
      <alignment horizontal="left" vertical="top"/>
    </xf>
    <xf numFmtId="170" fontId="32" fillId="3" borderId="0" xfId="49" applyNumberFormat="1" applyFont="1" applyAlignment="1">
      <alignment horizontal="center" vertical="center"/>
    </xf>
    <xf numFmtId="170" fontId="31" fillId="5" borderId="0" xfId="59" applyNumberFormat="1" applyFill="1" applyBorder="1" applyAlignment="1">
      <alignment horizontal="center" vertical="center" wrapText="1"/>
    </xf>
    <xf numFmtId="174" fontId="7" fillId="0" borderId="0" xfId="0" applyFont="1" applyFill="1" applyBorder="1" applyAlignment="1">
      <alignment horizontal="center" vertical="center" wrapText="1"/>
    </xf>
    <xf numFmtId="174" fontId="0" fillId="5" borderId="0" xfId="51" applyNumberFormat="1" applyFont="1" applyAlignment="1">
      <alignment horizontal="left"/>
    </xf>
    <xf numFmtId="170" fontId="2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0" fontId="2" fillId="5" borderId="0" xfId="51" applyNumberFormat="1" applyFont="1" applyAlignment="1">
      <alignment horizontal="left"/>
    </xf>
    <xf numFmtId="174" fontId="4" fillId="5" borderId="0" xfId="0" applyFont="1" applyFill="1" applyBorder="1" applyAlignment="1">
      <alignment horizontal="left" vertical="center"/>
    </xf>
    <xf numFmtId="174" fontId="4" fillId="5" borderId="0" xfId="50" applyNumberFormat="1" applyFill="1" applyAlignment="1">
      <alignment horizontal="left" vertical="center"/>
    </xf>
  </cellXfs>
  <cellStyles count="65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ackground Fill" xfId="51" xr:uid="{00000000-0005-0000-0000-000018000000}"/>
    <cellStyle name="Bad" xfId="13" builtinId="27" hidden="1"/>
    <cellStyle name="BG Border" xfId="62" xr:uid="{00000000-0005-0000-0000-00001A000000}"/>
    <cellStyle name="Blank" xfId="60" xr:uid="{00000000-0005-0000-0000-00001B000000}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 xr:uid="{00000000-0005-0000-0000-000020000000}"/>
    <cellStyle name="Currency" xfId="4" builtinId="4" hidden="1"/>
    <cellStyle name="Currency [0]" xfId="5" builtinId="7" hidden="1"/>
    <cellStyle name="Date" xfId="55" xr:uid="{00000000-0005-0000-0000-000023000000}"/>
    <cellStyle name="Date Heading" xfId="52" xr:uid="{00000000-0005-0000-0000-000024000000}"/>
    <cellStyle name="Explanatory Text" xfId="22" builtinId="53" hidden="1"/>
    <cellStyle name="Good" xfId="12" builtinId="26" hidden="1"/>
    <cellStyle name="Hard Coded Number" xfId="58" xr:uid="{00000000-0005-0000-0000-000027000000}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 xr:uid="{00000000-0005-0000-0000-00002C000000}"/>
    <cellStyle name="Hist Proj Title" xfId="53" xr:uid="{00000000-0005-0000-0000-00002D000000}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 xr:uid="{00000000-0005-0000-0000-000032000000}"/>
    <cellStyle name="Neutral" xfId="14" builtinId="28" hidden="1"/>
    <cellStyle name="Normal" xfId="0" builtinId="0" customBuiltin="1"/>
    <cellStyle name="Note" xfId="21" builtinId="10" hidden="1"/>
    <cellStyle name="Notes and Comments" xfId="59" xr:uid="{00000000-0005-0000-0000-000036000000}"/>
    <cellStyle name="Output" xfId="16" builtinId="21" hidden="1"/>
    <cellStyle name="Percent" xfId="6" builtinId="5" hidden="1"/>
    <cellStyle name="Percent" xfId="57" builtinId="5" customBuiltin="1"/>
    <cellStyle name="Primary Title" xfId="48" xr:uid="{00000000-0005-0000-0000-00003A000000}"/>
    <cellStyle name="Row Label" xfId="54" xr:uid="{00000000-0005-0000-0000-00003B000000}"/>
    <cellStyle name="Secondary Title" xfId="49" xr:uid="{00000000-0005-0000-0000-00003C000000}"/>
    <cellStyle name="Tertiary Title" xfId="50" xr:uid="{00000000-0005-0000-0000-00003D000000}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5.png"/><Relationship Id="rId1" Type="http://schemas.openxmlformats.org/officeDocument/2006/relationships/image" Target="../media/image4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30480</xdr:colOff>
      <xdr:row>8</xdr:row>
      <xdr:rowOff>22860</xdr:rowOff>
    </xdr:from>
    <xdr:to>
      <xdr:col>7</xdr:col>
      <xdr:colOff>0</xdr:colOff>
      <xdr:row>31</xdr:row>
      <xdr:rowOff>74750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6D95D6-DE3D-4E44-A031-9DECECE5C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540" y="1737360"/>
          <a:ext cx="7200900" cy="4433390"/>
        </a:xfrm>
        <a:prstGeom prst="rect">
          <a:avLst/>
        </a:prstGeom>
        <a:ln>
          <a:solidFill>
            <a:schemeClr val="accent1"/>
          </a:solidFill>
        </a:ln>
      </xdr:spPr>
    </xdr:pic>
    <xdr:clientData/>
  </xdr:twoCellAnchor>
  <xdr:twoCellAnchor editAs="oneCell">
    <xdr:from>
      <xdr:col>1</xdr:col>
      <xdr:colOff>30480</xdr:colOff>
      <xdr:row>34</xdr:row>
      <xdr:rowOff>30480</xdr:rowOff>
    </xdr:from>
    <xdr:to>
      <xdr:col>6</xdr:col>
      <xdr:colOff>745862</xdr:colOff>
      <xdr:row>44</xdr:row>
      <xdr:rowOff>102622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60A7C1C6-DE55-47EF-AC30-A9E0269488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9540" y="7078980"/>
          <a:ext cx="7190476" cy="1980952"/>
        </a:xfrm>
        <a:prstGeom prst="rect">
          <a:avLst/>
        </a:prstGeom>
        <a:ln>
          <a:solidFill>
            <a:schemeClr val="accent1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FE Training">
  <a:themeElements>
    <a:clrScheme name="Financial Edge">
      <a:dk1>
        <a:srgbClr val="3F3F3F"/>
      </a:dk1>
      <a:lt1>
        <a:sysClr val="window" lastClr="FFFFFF"/>
      </a:lt1>
      <a:dk2>
        <a:srgbClr val="163260"/>
      </a:dk2>
      <a:lt2>
        <a:srgbClr val="F2F2F2"/>
      </a:lt2>
      <a:accent1>
        <a:srgbClr val="085393"/>
      </a:accent1>
      <a:accent2>
        <a:srgbClr val="8064A2"/>
      </a:accent2>
      <a:accent3>
        <a:srgbClr val="C0504D"/>
      </a:accent3>
      <a:accent4>
        <a:srgbClr val="ED7D31"/>
      </a:accent4>
      <a:accent5>
        <a:srgbClr val="FFC000"/>
      </a:accent5>
      <a:accent6>
        <a:srgbClr val="70AD47"/>
      </a:accent6>
      <a:hlink>
        <a:srgbClr val="085393"/>
      </a:hlink>
      <a:folHlink>
        <a:srgbClr val="B2B2B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1"/>
  <sheetViews>
    <sheetView showGridLines="0" tabSelected="1" zoomScaleNormal="100" workbookViewId="0">
      <selection sqref="A1:N1"/>
    </sheetView>
  </sheetViews>
  <sheetFormatPr defaultColWidth="9.109375" defaultRowHeight="14.4" x14ac:dyDescent="0.3"/>
  <cols>
    <col min="1" max="1" width="9.88671875" style="32" customWidth="1"/>
    <col min="2" max="13" width="9.33203125" style="32" customWidth="1"/>
    <col min="14" max="14" width="9.88671875" style="32" customWidth="1"/>
    <col min="15" max="26" width="9.109375" style="32" customWidth="1"/>
    <col min="27" max="16384" width="9.109375" style="32"/>
  </cols>
  <sheetData>
    <row r="1" spans="1:14" s="36" customFormat="1" ht="189.75" customHeight="1" x14ac:dyDescent="0.55000000000000004">
      <c r="A1" s="72"/>
      <c r="B1" s="72"/>
      <c r="C1" s="72"/>
      <c r="D1" s="72"/>
      <c r="E1" s="72"/>
      <c r="F1" s="72"/>
      <c r="G1" s="72"/>
      <c r="H1" s="72"/>
      <c r="I1" s="72"/>
      <c r="J1" s="72"/>
      <c r="K1" s="72"/>
      <c r="L1" s="72"/>
      <c r="M1" s="72"/>
      <c r="N1" s="72"/>
    </row>
    <row r="2" spans="1:14" s="22" customFormat="1" ht="75" customHeight="1" x14ac:dyDescent="0.3">
      <c r="A2" s="75" t="s">
        <v>19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  <c r="M2" s="75"/>
      <c r="N2" s="75"/>
    </row>
    <row r="3" spans="1:14" s="23" customFormat="1" ht="7.5" customHeight="1" x14ac:dyDescent="0.3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">
      <c r="A4" s="39"/>
      <c r="B4" s="40"/>
      <c r="C4" s="74"/>
      <c r="D4" s="74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">
      <c r="A5" s="76" t="s">
        <v>12</v>
      </c>
      <c r="B5" s="76"/>
      <c r="C5" s="76"/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</row>
    <row r="6" spans="1:14" s="23" customFormat="1" ht="15" customHeight="1" x14ac:dyDescent="0.3">
      <c r="A6" s="76"/>
      <c r="B6" s="76"/>
      <c r="C6" s="76"/>
      <c r="D6" s="76"/>
      <c r="E6" s="76"/>
      <c r="F6" s="76"/>
      <c r="G6" s="76"/>
      <c r="H6" s="76"/>
      <c r="I6" s="76"/>
      <c r="J6" s="76"/>
      <c r="K6" s="76"/>
      <c r="L6" s="76"/>
      <c r="M6" s="76"/>
      <c r="N6" s="76"/>
    </row>
    <row r="7" spans="1:14" s="23" customFormat="1" ht="15" customHeight="1" x14ac:dyDescent="0.3">
      <c r="A7" s="76" t="str">
        <f ca="1">"© "&amp;YEAR(TODAY())&amp;" Financial Edge Training"</f>
        <v>© 2018 Financial Edge Training</v>
      </c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</row>
    <row r="8" spans="1:14" s="23" customFormat="1" ht="15" customHeight="1" thickBot="1" x14ac:dyDescent="0.35">
      <c r="A8" s="47"/>
      <c r="B8" s="48"/>
      <c r="C8" s="47"/>
      <c r="D8" s="47"/>
      <c r="E8" s="49"/>
      <c r="F8" s="50"/>
      <c r="G8" s="50"/>
      <c r="H8" s="50"/>
      <c r="I8" s="50"/>
      <c r="J8" s="50"/>
      <c r="K8" s="50"/>
      <c r="L8" s="49"/>
      <c r="M8" s="49"/>
      <c r="N8" s="49"/>
    </row>
    <row r="9" spans="1:14" s="23" customFormat="1" ht="15" customHeight="1" x14ac:dyDescent="0.3">
      <c r="F9" s="28"/>
      <c r="G9" s="77"/>
      <c r="H9" s="77"/>
      <c r="I9" s="77"/>
      <c r="J9" s="77"/>
      <c r="K9" s="28"/>
    </row>
    <row r="10" spans="1:14" s="23" customFormat="1" ht="15" customHeight="1" x14ac:dyDescent="0.3">
      <c r="B10" s="24"/>
      <c r="C10" s="24"/>
      <c r="F10" s="28"/>
      <c r="G10" s="77"/>
      <c r="H10" s="77"/>
      <c r="I10" s="77"/>
      <c r="J10" s="77"/>
      <c r="K10" s="28"/>
    </row>
    <row r="11" spans="1:14" s="23" customFormat="1" ht="15" customHeight="1" x14ac:dyDescent="0.3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">
      <c r="A12" s="26"/>
      <c r="B12" s="20"/>
      <c r="C12" s="20"/>
      <c r="D12" s="29"/>
      <c r="F12" s="25"/>
      <c r="G12" s="73"/>
      <c r="H12" s="73"/>
      <c r="I12" s="73"/>
      <c r="J12" s="73"/>
      <c r="K12" s="25"/>
    </row>
    <row r="13" spans="1:14" s="23" customFormat="1" ht="15" customHeight="1" x14ac:dyDescent="0.3">
      <c r="A13" s="19"/>
      <c r="B13" s="20"/>
      <c r="C13" s="20"/>
      <c r="D13" s="30"/>
      <c r="F13" s="25"/>
      <c r="G13" s="73"/>
      <c r="H13" s="73"/>
      <c r="I13" s="73"/>
      <c r="J13" s="73"/>
      <c r="K13" s="25"/>
    </row>
    <row r="14" spans="1:14" s="23" customFormat="1" ht="15" customHeight="1" x14ac:dyDescent="0.3">
      <c r="A14" s="22"/>
      <c r="B14" s="20"/>
      <c r="C14" s="20"/>
      <c r="D14" s="30"/>
      <c r="F14" s="25"/>
      <c r="G14" s="73"/>
      <c r="H14" s="73"/>
      <c r="I14" s="73"/>
      <c r="J14" s="73"/>
      <c r="K14" s="25"/>
    </row>
    <row r="15" spans="1:14" s="23" customFormat="1" ht="15" customHeight="1" x14ac:dyDescent="0.3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">
      <c r="A16" s="22"/>
      <c r="B16" s="20"/>
      <c r="C16" s="20"/>
      <c r="D16" s="31"/>
      <c r="F16" s="25"/>
      <c r="G16" s="73"/>
      <c r="H16" s="73"/>
      <c r="I16" s="73"/>
      <c r="J16" s="73"/>
      <c r="K16" s="25"/>
    </row>
    <row r="17" spans="1:12" s="23" customFormat="1" ht="15" customHeight="1" x14ac:dyDescent="0.3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6"/>
  <sheetViews>
    <sheetView showGridLines="0" zoomScaleNormal="100" workbookViewId="0"/>
  </sheetViews>
  <sheetFormatPr defaultColWidth="9.109375" defaultRowHeight="14.4" x14ac:dyDescent="0.3"/>
  <cols>
    <col min="1" max="1" width="1.44140625" customWidth="1"/>
    <col min="2" max="2" width="2.88671875" customWidth="1"/>
    <col min="3" max="3" width="13.33203125" customWidth="1"/>
    <col min="4" max="4" width="2.88671875" customWidth="1"/>
    <col min="5" max="7" width="1.44140625" customWidth="1"/>
    <col min="8" max="8" width="2.88671875" customWidth="1"/>
    <col min="9" max="9" width="42.6640625" customWidth="1"/>
    <col min="10" max="11" width="1.44140625" customWidth="1"/>
    <col min="12" max="12" width="15.5546875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17.6640625" bestFit="1" customWidth="1"/>
  </cols>
  <sheetData>
    <row r="1" spans="1:18" s="36" customFormat="1" ht="45" customHeight="1" x14ac:dyDescent="0.55000000000000004">
      <c r="A1" s="13" t="str">
        <f>Welcome!A2</f>
        <v>Valuation Complexities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4">
      <c r="A2" s="14" t="s">
        <v>17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"/>
    <row r="4" spans="1:18" s="2" customFormat="1" ht="22.5" customHeight="1" x14ac:dyDescent="0.3">
      <c r="A4" s="1"/>
      <c r="B4" s="82" t="s">
        <v>0</v>
      </c>
      <c r="C4" s="82"/>
      <c r="D4" s="82"/>
      <c r="E4" s="82"/>
      <c r="F4" s="82"/>
      <c r="G4" s="82"/>
      <c r="H4" s="82"/>
      <c r="I4" s="82"/>
      <c r="K4" s="1"/>
      <c r="L4" s="82" t="s">
        <v>1</v>
      </c>
      <c r="M4" s="82"/>
      <c r="N4" s="82"/>
      <c r="O4" s="82"/>
      <c r="P4" s="82"/>
      <c r="Q4" s="46"/>
      <c r="R4" s="46"/>
    </row>
    <row r="5" spans="1:18" s="2" customFormat="1" ht="15" customHeight="1" x14ac:dyDescent="0.3">
      <c r="A5" s="17"/>
      <c r="B5" s="8"/>
      <c r="C5" s="60"/>
      <c r="D5" s="18"/>
      <c r="E5" s="18"/>
      <c r="F5" s="18"/>
      <c r="G5" s="18"/>
      <c r="H5" s="18"/>
      <c r="I5" s="18"/>
      <c r="K5" s="1"/>
      <c r="L5" s="9" t="s">
        <v>2</v>
      </c>
      <c r="M5" s="9"/>
      <c r="N5" s="79" t="s">
        <v>8</v>
      </c>
      <c r="O5" s="79"/>
      <c r="P5" s="79"/>
      <c r="Q5" s="79"/>
      <c r="R5" s="46"/>
    </row>
    <row r="6" spans="1:18" s="2" customFormat="1" ht="15" customHeight="1" x14ac:dyDescent="0.3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80"/>
      <c r="O6" s="80"/>
      <c r="P6" s="80"/>
      <c r="Q6" s="80"/>
      <c r="R6" s="46"/>
    </row>
    <row r="7" spans="1:18" s="2" customFormat="1" ht="15" customHeight="1" x14ac:dyDescent="0.3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79" t="s">
        <v>9</v>
      </c>
      <c r="O7" s="79"/>
      <c r="P7" s="79"/>
      <c r="Q7" s="79"/>
      <c r="R7" s="46"/>
    </row>
    <row r="8" spans="1:18" s="2" customFormat="1" ht="15" customHeight="1" x14ac:dyDescent="0.3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79" t="s">
        <v>10</v>
      </c>
      <c r="O8" s="79"/>
      <c r="P8" s="79"/>
      <c r="Q8" s="79"/>
      <c r="R8" s="46"/>
    </row>
    <row r="9" spans="1:18" s="2" customFormat="1" ht="15" customHeight="1" x14ac:dyDescent="0.3">
      <c r="A9" s="43"/>
      <c r="B9" s="44"/>
      <c r="C9" s="43"/>
      <c r="D9" s="43"/>
      <c r="E9" s="43"/>
      <c r="F9" s="43"/>
      <c r="G9" s="43"/>
      <c r="H9" s="43"/>
      <c r="I9" s="43"/>
      <c r="K9" s="18"/>
      <c r="L9" s="9" t="s">
        <v>6</v>
      </c>
      <c r="M9" s="9"/>
      <c r="N9" s="79" t="s">
        <v>11</v>
      </c>
      <c r="O9" s="79"/>
      <c r="P9" s="79"/>
      <c r="Q9" s="79"/>
      <c r="R9" s="46"/>
    </row>
    <row r="10" spans="1:18" s="2" customFormat="1" ht="15" customHeight="1" x14ac:dyDescent="0.3">
      <c r="A10" s="45"/>
      <c r="B10" s="45"/>
      <c r="C10" s="45"/>
      <c r="D10" s="45"/>
      <c r="E10" s="45"/>
      <c r="F10" s="45"/>
      <c r="G10" s="45"/>
      <c r="H10" s="45"/>
      <c r="I10" s="45"/>
      <c r="K10" s="18"/>
      <c r="L10" s="9" t="s">
        <v>7</v>
      </c>
      <c r="M10" s="9"/>
      <c r="N10" s="81">
        <v>0</v>
      </c>
      <c r="O10" s="81"/>
      <c r="P10" s="81"/>
      <c r="Q10" s="81"/>
      <c r="R10" s="52"/>
    </row>
    <row r="11" spans="1:18" s="2" customFormat="1" ht="15" customHeight="1" thickBot="1" x14ac:dyDescent="0.35">
      <c r="A11" s="49"/>
      <c r="B11" s="49"/>
      <c r="C11" s="49"/>
      <c r="D11" s="49"/>
      <c r="E11" s="49"/>
      <c r="F11" s="49"/>
      <c r="G11" s="49"/>
      <c r="H11" s="49"/>
      <c r="I11" s="49"/>
      <c r="K11" s="4"/>
      <c r="L11" s="64"/>
      <c r="M11" s="64"/>
      <c r="N11" s="53"/>
      <c r="O11" s="54"/>
      <c r="P11" s="54"/>
      <c r="Q11" s="55"/>
      <c r="R11" s="56"/>
    </row>
    <row r="12" spans="1:18" s="2" customFormat="1" ht="7.5" customHeight="1" x14ac:dyDescent="0.3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">
      <c r="A13" s="60"/>
      <c r="B13" s="83" t="s">
        <v>18</v>
      </c>
      <c r="C13" s="83"/>
      <c r="D13" s="83"/>
      <c r="E13" s="83"/>
      <c r="F13" s="83"/>
      <c r="G13" s="83"/>
      <c r="H13" s="83"/>
      <c r="I13" s="83"/>
      <c r="J13" s="83"/>
      <c r="K13" s="83"/>
      <c r="L13" s="83"/>
      <c r="N13" s="1"/>
      <c r="O13" s="82" t="s">
        <v>13</v>
      </c>
      <c r="P13" s="82"/>
      <c r="Q13" s="82"/>
      <c r="R13" s="63"/>
    </row>
    <row r="14" spans="1:18" s="2" customFormat="1" ht="15" customHeight="1" x14ac:dyDescent="0.3">
      <c r="A14" s="61"/>
      <c r="B14" s="78"/>
      <c r="C14" s="78"/>
      <c r="D14" s="78"/>
      <c r="E14" s="78"/>
      <c r="F14" s="78"/>
      <c r="G14" s="78"/>
      <c r="H14" s="78"/>
      <c r="I14" s="78"/>
      <c r="J14" s="78"/>
      <c r="K14" s="78"/>
      <c r="L14" s="78"/>
      <c r="N14" s="17"/>
      <c r="O14" s="27"/>
      <c r="P14" s="22"/>
      <c r="Q14" s="22"/>
      <c r="R14" s="61"/>
    </row>
    <row r="15" spans="1:18" s="2" customFormat="1" ht="15" customHeight="1" x14ac:dyDescent="0.3">
      <c r="A15" s="61"/>
      <c r="B15" s="78"/>
      <c r="C15" s="78"/>
      <c r="D15" s="78"/>
      <c r="E15" s="78"/>
      <c r="F15" s="78"/>
      <c r="G15" s="78"/>
      <c r="H15" s="78"/>
      <c r="I15" s="78"/>
      <c r="J15" s="78"/>
      <c r="K15" s="78"/>
      <c r="L15" s="78"/>
      <c r="N15" s="3"/>
      <c r="O15" s="27"/>
      <c r="P15" s="57" t="s">
        <v>14</v>
      </c>
      <c r="Q15" s="22"/>
      <c r="R15" s="61"/>
    </row>
    <row r="16" spans="1:18" s="2" customFormat="1" ht="15" customHeight="1" x14ac:dyDescent="0.3">
      <c r="A16" s="61"/>
      <c r="B16" s="78"/>
      <c r="C16" s="78"/>
      <c r="D16" s="78"/>
      <c r="E16" s="78"/>
      <c r="F16" s="78"/>
      <c r="G16" s="78"/>
      <c r="H16" s="78"/>
      <c r="I16" s="78"/>
      <c r="J16" s="78"/>
      <c r="K16" s="78"/>
      <c r="L16" s="78"/>
      <c r="N16" s="18"/>
      <c r="O16" s="27"/>
      <c r="P16" s="38" t="s">
        <v>15</v>
      </c>
      <c r="Q16" s="22"/>
      <c r="R16" s="61"/>
    </row>
    <row r="17" spans="1:18" s="2" customFormat="1" ht="15" customHeight="1" x14ac:dyDescent="0.3">
      <c r="A17" s="61"/>
      <c r="B17" s="78"/>
      <c r="C17" s="78"/>
      <c r="D17" s="78"/>
      <c r="E17" s="78"/>
      <c r="F17" s="78"/>
      <c r="G17" s="78"/>
      <c r="H17" s="78"/>
      <c r="I17" s="78"/>
      <c r="J17" s="78"/>
      <c r="K17" s="78"/>
      <c r="L17" s="78"/>
      <c r="N17" s="18"/>
      <c r="O17" s="27"/>
      <c r="P17" t="s">
        <v>16</v>
      </c>
      <c r="Q17" s="22"/>
      <c r="R17" s="61"/>
    </row>
    <row r="18" spans="1:18" s="2" customFormat="1" ht="15" customHeight="1" x14ac:dyDescent="0.3">
      <c r="A18" s="45"/>
      <c r="B18" s="78"/>
      <c r="C18" s="78"/>
      <c r="D18" s="78"/>
      <c r="E18" s="78"/>
      <c r="F18" s="78"/>
      <c r="G18" s="78"/>
      <c r="H18" s="78"/>
      <c r="I18" s="78"/>
      <c r="J18" s="78"/>
      <c r="K18" s="78"/>
      <c r="L18" s="78"/>
      <c r="N18" s="45"/>
      <c r="O18" s="58"/>
      <c r="P18" s="58"/>
      <c r="Q18" s="58"/>
      <c r="R18" s="45"/>
    </row>
    <row r="19" spans="1:18" ht="15" thickBot="1" x14ac:dyDescent="0.35">
      <c r="A19" s="49"/>
      <c r="B19" s="49"/>
      <c r="C19" s="49"/>
      <c r="D19" s="62"/>
      <c r="E19" s="62"/>
      <c r="F19" s="62"/>
      <c r="G19" s="62"/>
      <c r="H19" s="62"/>
      <c r="I19" s="62"/>
      <c r="J19" s="62"/>
      <c r="K19" s="62"/>
      <c r="L19" s="62"/>
      <c r="N19" s="49"/>
      <c r="O19" s="49"/>
      <c r="P19" s="49"/>
      <c r="Q19" s="49"/>
      <c r="R19" s="49"/>
    </row>
    <row r="20" spans="1:18" x14ac:dyDescent="0.3">
      <c r="Q20" s="59"/>
      <c r="R20" s="35"/>
    </row>
    <row r="21" spans="1:18" x14ac:dyDescent="0.3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3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3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3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3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3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61"/>
  <sheetViews>
    <sheetView zoomScaleNormal="100" workbookViewId="0"/>
  </sheetViews>
  <sheetFormatPr defaultColWidth="9.109375" defaultRowHeight="15" customHeight="1" x14ac:dyDescent="0.3"/>
  <cols>
    <col min="1" max="1" width="1.44140625" style="15" customWidth="1"/>
    <col min="2" max="2" width="41.6640625" style="16" customWidth="1"/>
    <col min="3" max="3" width="11" customWidth="1"/>
    <col min="4" max="4" width="19.77734375" customWidth="1"/>
    <col min="5" max="10" width="11" customWidth="1"/>
    <col min="11" max="12" width="9.33203125" customWidth="1"/>
  </cols>
  <sheetData>
    <row r="1" spans="1:10" s="51" customFormat="1" ht="45" customHeight="1" x14ac:dyDescent="0.55000000000000004">
      <c r="A1" s="5" t="str">
        <f>Welcome!A2</f>
        <v>Valuation Complexities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4">
      <c r="A2" s="14"/>
      <c r="B2" s="7"/>
      <c r="C2" s="11"/>
      <c r="D2" s="11"/>
      <c r="E2" s="11"/>
      <c r="F2" s="11"/>
      <c r="G2" s="11"/>
      <c r="H2" s="11"/>
      <c r="I2" s="11"/>
      <c r="J2" s="11"/>
    </row>
    <row r="4" spans="1:10" ht="15" customHeight="1" x14ac:dyDescent="0.3">
      <c r="A4" s="15" t="s">
        <v>20</v>
      </c>
    </row>
    <row r="5" spans="1:10" ht="15" customHeight="1" x14ac:dyDescent="0.3">
      <c r="B5" s="16" t="s">
        <v>31</v>
      </c>
    </row>
    <row r="6" spans="1:10" ht="15" customHeight="1" x14ac:dyDescent="0.3">
      <c r="B6" s="16" t="s">
        <v>32</v>
      </c>
    </row>
    <row r="8" spans="1:10" ht="15" customHeight="1" x14ac:dyDescent="0.3">
      <c r="B8" s="16" t="s">
        <v>33</v>
      </c>
    </row>
    <row r="34" spans="2:5" ht="15" customHeight="1" x14ac:dyDescent="0.3">
      <c r="B34" s="16" t="s">
        <v>34</v>
      </c>
    </row>
    <row r="46" spans="2:5" ht="15" customHeight="1" x14ac:dyDescent="0.3">
      <c r="E46" s="66"/>
    </row>
    <row r="47" spans="2:5" ht="15" customHeight="1" x14ac:dyDescent="0.3">
      <c r="B47" s="16" t="s">
        <v>28</v>
      </c>
      <c r="C47" s="70">
        <v>231.15</v>
      </c>
    </row>
    <row r="48" spans="2:5" ht="15" customHeight="1" x14ac:dyDescent="0.3">
      <c r="B48" s="16" t="s">
        <v>29</v>
      </c>
      <c r="C48" s="70">
        <v>8.1</v>
      </c>
    </row>
    <row r="49" spans="1:3" ht="15" customHeight="1" x14ac:dyDescent="0.3">
      <c r="A49" s="65"/>
    </row>
    <row r="50" spans="1:3" ht="15" customHeight="1" x14ac:dyDescent="0.3">
      <c r="B50" s="16" t="s">
        <v>21</v>
      </c>
      <c r="C50">
        <v>85</v>
      </c>
    </row>
    <row r="51" spans="1:3" ht="15" customHeight="1" x14ac:dyDescent="0.3">
      <c r="B51" s="16" t="s">
        <v>22</v>
      </c>
      <c r="C51">
        <v>57</v>
      </c>
    </row>
    <row r="52" spans="1:3" ht="15" customHeight="1" x14ac:dyDescent="0.3">
      <c r="B52" s="16" t="s">
        <v>23</v>
      </c>
      <c r="C52" s="67">
        <f>C50/C51</f>
        <v>1.4912280701754386</v>
      </c>
    </row>
    <row r="54" spans="1:3" ht="15" customHeight="1" x14ac:dyDescent="0.3">
      <c r="B54" s="16" t="s">
        <v>35</v>
      </c>
      <c r="C54" s="67">
        <f>C47/C48</f>
        <v>28.537037037037038</v>
      </c>
    </row>
    <row r="55" spans="1:3" ht="15" customHeight="1" x14ac:dyDescent="0.3">
      <c r="B55" s="16" t="s">
        <v>24</v>
      </c>
      <c r="C55" s="71">
        <v>0.3</v>
      </c>
    </row>
    <row r="56" spans="1:3" ht="15" customHeight="1" x14ac:dyDescent="0.3">
      <c r="B56" s="16" t="s">
        <v>25</v>
      </c>
      <c r="C56" s="67">
        <f>C54*(1-C55)</f>
        <v>19.975925925925925</v>
      </c>
    </row>
    <row r="57" spans="1:3" ht="15" customHeight="1" x14ac:dyDescent="0.3">
      <c r="B57" s="68"/>
    </row>
    <row r="58" spans="1:3" ht="15" customHeight="1" x14ac:dyDescent="0.3">
      <c r="B58" s="69" t="s">
        <v>26</v>
      </c>
      <c r="C58">
        <f>C56*C51</f>
        <v>1138.6277777777777</v>
      </c>
    </row>
    <row r="59" spans="1:3" ht="15" customHeight="1" x14ac:dyDescent="0.3">
      <c r="B59" s="16" t="s">
        <v>27</v>
      </c>
      <c r="C59">
        <f>C50</f>
        <v>85</v>
      </c>
    </row>
    <row r="61" spans="1:3" ht="15" customHeight="1" x14ac:dyDescent="0.3">
      <c r="A61" s="15" t="s">
        <v>30</v>
      </c>
    </row>
  </sheetData>
  <pageMargins left="0.7" right="0.7" top="0.75" bottom="0.75" header="0.3" footer="0.3"/>
  <pageSetup paperSize="9" orientation="landscape" verticalDpi="12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Tab</vt:lpstr>
      <vt:lpstr>switch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Financial Edge</dc:creator>
  <cp:lastModifiedBy>Gerard Kelly</cp:lastModifiedBy>
  <cp:lastPrinted>2016-02-04T14:08:33Z</cp:lastPrinted>
  <dcterms:created xsi:type="dcterms:W3CDTF">2016-02-03T14:06:14Z</dcterms:created>
  <dcterms:modified xsi:type="dcterms:W3CDTF">2018-09-18T16:07:53Z</dcterms:modified>
</cp:coreProperties>
</file>