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G:\My Drive\Gerard's\Non C\Material - Create Proof Glitch\Create\2021 2130 US Tax Changes\New Files For Zuza\11\"/>
    </mc:Choice>
  </mc:AlternateContent>
  <xr:revisionPtr revIDLastSave="0" documentId="13_ncr:1_{8373776F-0BC0-41FC-97F8-2D1DCDCE2495}" xr6:coauthVersionLast="47" xr6:coauthVersionMax="47" xr10:uidLastSave="{00000000-0000-0000-0000-000000000000}"/>
  <bookViews>
    <workbookView xWindow="-14767" yWindow="-18322" windowWidth="20595" windowHeight="11265" xr2:uid="{00000000-000D-0000-FFFF-FFFF00000000}"/>
  </bookViews>
  <sheets>
    <sheet name="Welcome" sheetId="1" r:id="rId1"/>
    <sheet name="Forecasting" sheetId="14" r:id="rId2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4" l="1"/>
  <c r="I15" i="14"/>
  <c r="J15" i="14"/>
  <c r="E15" i="14"/>
  <c r="E16" i="14" s="1"/>
  <c r="F15" i="14"/>
  <c r="G15" i="14"/>
  <c r="H15" i="14"/>
  <c r="D15" i="14"/>
  <c r="J13" i="14"/>
  <c r="I13" i="14"/>
  <c r="H13" i="14"/>
  <c r="G13" i="14"/>
  <c r="F13" i="14"/>
  <c r="E13" i="14"/>
  <c r="D13" i="14"/>
  <c r="D17" i="14" s="1"/>
  <c r="D6" i="14" s="1"/>
  <c r="D8" i="14" s="1"/>
  <c r="F16" i="14" l="1"/>
  <c r="G16" i="14" s="1"/>
  <c r="H16" i="14" s="1"/>
  <c r="I16" i="14" s="1"/>
  <c r="E17" i="14"/>
  <c r="E6" i="14" s="1"/>
  <c r="E8" i="14" s="1"/>
  <c r="A1" i="14"/>
  <c r="G17" i="14" l="1"/>
  <c r="G6" i="14" s="1"/>
  <c r="G8" i="14" s="1"/>
  <c r="J16" i="14"/>
  <c r="J17" i="14" s="1"/>
  <c r="J6" i="14" s="1"/>
  <c r="J8" i="14" s="1"/>
  <c r="I17" i="14"/>
  <c r="I6" i="14" s="1"/>
  <c r="I8" i="14" s="1"/>
  <c r="H17" i="14"/>
  <c r="H6" i="14" s="1"/>
  <c r="H8" i="14" s="1"/>
  <c r="F17" i="14"/>
  <c r="F6" i="14" s="1"/>
  <c r="F8" i="14" s="1"/>
  <c r="E2" i="14"/>
  <c r="E9" i="14"/>
  <c r="F9" i="14"/>
  <c r="G9" i="14"/>
  <c r="H9" i="14"/>
  <c r="I9" i="14"/>
  <c r="J9" i="14"/>
  <c r="D9" i="14"/>
  <c r="F2" i="14" l="1"/>
  <c r="G2" i="14" l="1"/>
  <c r="H2" i="14" l="1"/>
  <c r="I2" i="14" l="1"/>
  <c r="J2" i="14" l="1"/>
  <c r="A7" i="1" l="1"/>
</calcChain>
</file>

<file path=xl/sharedStrings.xml><?xml version="1.0" encoding="utf-8"?>
<sst xmlns="http://schemas.openxmlformats.org/spreadsheetml/2006/main" count="38" uniqueCount="36">
  <si>
    <t>This document is for training purposes only. Financial Edge accepts no responsibility or liability for any other purpose or usage.</t>
  </si>
  <si>
    <t>End</t>
  </si>
  <si>
    <t>EBIT</t>
  </si>
  <si>
    <t>Interest expense</t>
  </si>
  <si>
    <t>Taxable income</t>
  </si>
  <si>
    <t>GAAP tax calculation</t>
  </si>
  <si>
    <t>Total effective tax rate (federal + state)</t>
  </si>
  <si>
    <t>Cash tax calculation</t>
  </si>
  <si>
    <t>% upfront capex expensing (phases down in 2023)</t>
  </si>
  <si>
    <t>(+) Upfront expensing of new capex</t>
  </si>
  <si>
    <t>Total deductible D&amp;A</t>
  </si>
  <si>
    <t>EBITDA through 2021, or EBIT 2022+</t>
  </si>
  <si>
    <t>Deductible interest considering 30% limitation</t>
  </si>
  <si>
    <t>Carryover interest shield credits</t>
  </si>
  <si>
    <t>Deductible D&amp;A</t>
  </si>
  <si>
    <t>Taxable income before NOLs</t>
  </si>
  <si>
    <t>Pre-2018 NOL usage</t>
  </si>
  <si>
    <t>2018+ NOL usage (capped at 80% of pre-tax income)</t>
  </si>
  <si>
    <t>Federal tax rate</t>
  </si>
  <si>
    <t>Federal cash taxes</t>
  </si>
  <si>
    <t>State tax rate (assumed blended average)</t>
  </si>
  <si>
    <t>Total cash taxes</t>
  </si>
  <si>
    <t>Beginning pre-2018 NOL balance</t>
  </si>
  <si>
    <t>NOL period use</t>
  </si>
  <si>
    <t>Ending pre-2018 NOL balance</t>
  </si>
  <si>
    <t>Beginning 2018+ NOL balance</t>
  </si>
  <si>
    <t>Ending 2018+ NOL balance</t>
  </si>
  <si>
    <t>Pre tax reform depreciation runoff over 7 years</t>
  </si>
  <si>
    <t>Capex</t>
  </si>
  <si>
    <t>EBITDA</t>
  </si>
  <si>
    <t>Interest tax shield carry over beginning</t>
  </si>
  <si>
    <t>Interest tax shield carry over ending</t>
  </si>
  <si>
    <t>Increase (decrease)</t>
  </si>
  <si>
    <t>US tax changes update - modeling</t>
  </si>
  <si>
    <t>(+) Straight line expensing of new capex (over 7 years)</t>
  </si>
  <si>
    <t>State cash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</si>
</sst>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 applyFill="0" applyBorder="0" applyAlignment="0" applyProtection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4" applyNumberFormat="0" applyAlignment="0" applyProtection="0"/>
    <xf numFmtId="0" fontId="18" fillId="9" borderId="5" applyNumberFormat="0" applyAlignment="0" applyProtection="0"/>
    <xf numFmtId="0" fontId="19" fillId="9" borderId="4" applyNumberFormat="0" applyAlignment="0" applyProtection="0"/>
    <xf numFmtId="0" fontId="20" fillId="0" borderId="6" applyNumberFormat="0" applyFill="0" applyAlignment="0" applyProtection="0"/>
    <xf numFmtId="0" fontId="21" fillId="10" borderId="7" applyNumberFormat="0" applyAlignment="0" applyProtection="0"/>
    <xf numFmtId="0" fontId="22" fillId="0" borderId="0" applyNumberFormat="0" applyFill="0" applyBorder="0" applyAlignment="0" applyProtection="0"/>
    <xf numFmtId="0" fontId="9" fillId="11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4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6" borderId="10" applyNumberFormat="0">
      <protection locked="0"/>
    </xf>
    <xf numFmtId="0" fontId="2" fillId="4" borderId="11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7" borderId="0" applyNumberFormat="0" applyFont="0" applyBorder="0" applyAlignment="0" applyProtection="0">
      <alignment vertical="top"/>
    </xf>
  </cellStyleXfs>
  <cellXfs count="47">
    <xf numFmtId="174" fontId="0" fillId="0" borderId="0" xfId="0"/>
    <xf numFmtId="170" fontId="32" fillId="2" borderId="0" xfId="48" applyNumberFormat="1">
      <alignment horizontal="left"/>
    </xf>
    <xf numFmtId="174" fontId="26" fillId="3" borderId="0" xfId="0" applyFont="1" applyFill="1" applyBorder="1" applyAlignment="1"/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2" fillId="4" borderId="0" xfId="51" applyNumberFormat="1" applyFont="1" applyBorder="1" applyAlignment="1">
      <alignment horizontal="left" vertical="top"/>
    </xf>
    <xf numFmtId="170" fontId="3" fillId="4" borderId="0" xfId="51" applyNumberFormat="1" applyFont="1" applyBorder="1" applyAlignment="1">
      <alignment horizontal="center" vertical="top"/>
    </xf>
    <xf numFmtId="170" fontId="2" fillId="4" borderId="0" xfId="51" applyNumberFormat="1" applyFont="1" applyBorder="1" applyAlignment="1"/>
    <xf numFmtId="170" fontId="5" fillId="4" borderId="0" xfId="51" applyNumberFormat="1" applyFont="1" applyBorder="1" applyAlignment="1">
      <alignment vertical="center" wrapText="1"/>
    </xf>
    <xf numFmtId="0" fontId="2" fillId="4" borderId="11" xfId="62" applyFont="1" applyAlignment="1">
      <alignment vertical="top"/>
    </xf>
    <xf numFmtId="0" fontId="3" fillId="4" borderId="11" xfId="62" applyFont="1" applyAlignment="1">
      <alignment horizontal="center" vertical="top"/>
    </xf>
    <xf numFmtId="0" fontId="2" fillId="4" borderId="11" xfId="62" applyFont="1" applyAlignment="1"/>
    <xf numFmtId="0" fontId="5" fillId="4" borderId="11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4" fontId="30" fillId="0" borderId="0" xfId="58" applyNumberFormat="1" applyFill="1"/>
    <xf numFmtId="172" fontId="30" fillId="0" borderId="0" xfId="58" applyNumberFormat="1" applyFill="1"/>
    <xf numFmtId="172" fontId="30" fillId="0" borderId="0" xfId="57" applyFont="1" applyFill="1"/>
    <xf numFmtId="0" fontId="28" fillId="3" borderId="0" xfId="52" applyNumberFormat="1">
      <alignment horizontal="center"/>
    </xf>
    <xf numFmtId="174" fontId="0" fillId="0" borderId="0" xfId="0" applyFont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4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4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1507790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workbookViewId="0">
      <selection sqref="A1:N1"/>
    </sheetView>
  </sheetViews>
  <sheetFormatPr defaultColWidth="9.1328125" defaultRowHeight="14.25" x14ac:dyDescent="0.45"/>
  <cols>
    <col min="1" max="1" width="9.86328125" style="21" customWidth="1"/>
    <col min="2" max="13" width="9.265625" style="21" customWidth="1"/>
    <col min="14" max="14" width="9.86328125" style="21" customWidth="1"/>
    <col min="15" max="26" width="9.1328125" style="21" customWidth="1"/>
    <col min="27" max="16384" width="9.1328125" style="21"/>
  </cols>
  <sheetData>
    <row r="1" spans="1:14" s="25" customFormat="1" ht="189.75" customHeight="1" x14ac:dyDescent="0.8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s="12" customFormat="1" ht="75" customHeight="1" x14ac:dyDescent="0.45">
      <c r="A2" s="44" t="s">
        <v>33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13" customFormat="1" ht="7.5" customHeight="1" x14ac:dyDescent="0.45">
      <c r="B3" s="14"/>
      <c r="C3" s="14"/>
      <c r="F3" s="15"/>
      <c r="G3" s="15"/>
      <c r="H3" s="15"/>
      <c r="I3" s="15"/>
      <c r="J3" s="15"/>
      <c r="K3" s="15"/>
    </row>
    <row r="4" spans="1:14" s="13" customFormat="1" ht="15" customHeight="1" x14ac:dyDescent="0.45">
      <c r="A4" s="27"/>
      <c r="B4" s="28"/>
      <c r="C4" s="43"/>
      <c r="D4" s="43"/>
      <c r="E4" s="29"/>
      <c r="F4" s="30"/>
      <c r="G4" s="30"/>
      <c r="H4" s="30"/>
      <c r="I4" s="30"/>
      <c r="J4" s="30"/>
      <c r="K4" s="30"/>
      <c r="L4" s="29"/>
      <c r="M4" s="29"/>
      <c r="N4" s="29"/>
    </row>
    <row r="5" spans="1:14" s="13" customFormat="1" ht="15" customHeight="1" x14ac:dyDescent="0.45">
      <c r="A5" s="45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s="13" customFormat="1" ht="15" customHeight="1" x14ac:dyDescent="0.4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s="13" customFormat="1" ht="15" customHeight="1" x14ac:dyDescent="0.45">
      <c r="A7" s="45" t="str">
        <f ca="1">"© "&amp;YEAR(TODAY())&amp;" Financial Edge Training"</f>
        <v>© 2021 Financial Edge Training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s="13" customFormat="1" ht="15" customHeight="1" thickBot="1" x14ac:dyDescent="0.5">
      <c r="A8" s="31"/>
      <c r="B8" s="32"/>
      <c r="C8" s="31"/>
      <c r="D8" s="31"/>
      <c r="E8" s="33"/>
      <c r="F8" s="34"/>
      <c r="G8" s="34"/>
      <c r="H8" s="34"/>
      <c r="I8" s="34"/>
      <c r="J8" s="34"/>
      <c r="K8" s="34"/>
      <c r="L8" s="33"/>
      <c r="M8" s="33"/>
      <c r="N8" s="33"/>
    </row>
    <row r="9" spans="1:14" s="13" customFormat="1" ht="15" customHeight="1" x14ac:dyDescent="0.45">
      <c r="F9" s="17"/>
      <c r="G9" s="46"/>
      <c r="H9" s="46"/>
      <c r="I9" s="46"/>
      <c r="J9" s="46"/>
      <c r="K9" s="17"/>
    </row>
    <row r="10" spans="1:14" s="13" customFormat="1" ht="15" customHeight="1" x14ac:dyDescent="0.45">
      <c r="B10" s="14"/>
      <c r="C10" s="14"/>
      <c r="F10" s="17"/>
      <c r="G10" s="46"/>
      <c r="H10" s="46"/>
      <c r="I10" s="46"/>
      <c r="J10" s="46"/>
      <c r="K10" s="17"/>
    </row>
    <row r="11" spans="1:14" s="13" customFormat="1" ht="15" customHeight="1" x14ac:dyDescent="0.45">
      <c r="B11" s="10"/>
      <c r="C11" s="10"/>
      <c r="D11" s="11"/>
      <c r="F11" s="15"/>
      <c r="G11" s="15"/>
      <c r="H11" s="15"/>
      <c r="I11" s="15"/>
      <c r="J11" s="15"/>
      <c r="K11" s="15"/>
    </row>
    <row r="12" spans="1:14" s="13" customFormat="1" ht="15" customHeight="1" x14ac:dyDescent="0.45">
      <c r="A12" s="16"/>
      <c r="B12" s="10"/>
      <c r="C12" s="10"/>
      <c r="D12" s="18"/>
      <c r="F12" s="15"/>
      <c r="G12" s="42"/>
      <c r="H12" s="42"/>
      <c r="I12" s="42"/>
      <c r="J12" s="42"/>
      <c r="K12" s="15"/>
    </row>
    <row r="13" spans="1:14" s="13" customFormat="1" ht="15" customHeight="1" x14ac:dyDescent="0.45">
      <c r="A13" s="9"/>
      <c r="B13" s="10"/>
      <c r="C13" s="10"/>
      <c r="D13" s="19"/>
      <c r="F13" s="15"/>
      <c r="G13" s="42"/>
      <c r="H13" s="42"/>
      <c r="I13" s="42"/>
      <c r="J13" s="42"/>
      <c r="K13" s="15"/>
    </row>
    <row r="14" spans="1:14" s="13" customFormat="1" ht="15" customHeight="1" x14ac:dyDescent="0.45">
      <c r="A14" s="12"/>
      <c r="B14" s="10"/>
      <c r="C14" s="10"/>
      <c r="D14" s="19"/>
      <c r="F14" s="15"/>
      <c r="G14" s="42"/>
      <c r="H14" s="42"/>
      <c r="I14" s="42"/>
      <c r="J14" s="42"/>
      <c r="K14" s="15"/>
    </row>
    <row r="15" spans="1:14" s="13" customFormat="1" ht="15" customHeight="1" x14ac:dyDescent="0.45">
      <c r="A15" s="12"/>
      <c r="B15" s="10"/>
      <c r="C15" s="10"/>
      <c r="D15" s="19"/>
      <c r="F15" s="15"/>
      <c r="G15" s="15"/>
      <c r="H15" s="15"/>
      <c r="I15" s="15"/>
      <c r="J15" s="15"/>
      <c r="K15" s="15"/>
    </row>
    <row r="16" spans="1:14" s="13" customFormat="1" ht="15" customHeight="1" x14ac:dyDescent="0.45">
      <c r="A16" s="12"/>
      <c r="B16" s="10"/>
      <c r="C16" s="10"/>
      <c r="D16" s="20"/>
      <c r="F16" s="15"/>
      <c r="G16" s="42"/>
      <c r="H16" s="42"/>
      <c r="I16" s="42"/>
      <c r="J16" s="42"/>
      <c r="K16" s="15"/>
    </row>
    <row r="17" spans="1:12" s="13" customFormat="1" ht="15" customHeight="1" x14ac:dyDescent="0.45">
      <c r="A17" s="12"/>
      <c r="B17" s="22"/>
      <c r="C17" s="23"/>
      <c r="D17" s="20"/>
      <c r="F17" s="15"/>
      <c r="G17" s="15"/>
      <c r="H17" s="15"/>
      <c r="I17" s="15"/>
      <c r="J17" s="15"/>
      <c r="K17" s="15"/>
    </row>
    <row r="18" spans="1:12" ht="15" customHeight="1" x14ac:dyDescent="0.4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x14ac:dyDescent="0.4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4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4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18C2E-7764-422A-95A0-8361AC194F4F}">
  <dimension ref="A1:J157"/>
  <sheetViews>
    <sheetView zoomScaleNormal="100" zoomScalePageLayoutView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328125" defaultRowHeight="15" customHeight="1" x14ac:dyDescent="0.45"/>
  <cols>
    <col min="1" max="1" width="1.3984375" style="7" customWidth="1"/>
    <col min="2" max="2" width="44.3984375" style="8" bestFit="1" customWidth="1"/>
    <col min="3" max="10" width="11" customWidth="1"/>
  </cols>
  <sheetData>
    <row r="1" spans="1:10" s="35" customFormat="1" ht="45" customHeight="1" x14ac:dyDescent="0.85">
      <c r="A1" s="1" t="str">
        <f>Welcome!A2</f>
        <v>US tax changes update - modeling</v>
      </c>
      <c r="B1" s="3"/>
      <c r="C1" s="5"/>
      <c r="D1" s="5"/>
      <c r="E1" s="5"/>
      <c r="F1" s="5"/>
      <c r="G1" s="5"/>
      <c r="H1" s="5"/>
      <c r="I1" s="5"/>
      <c r="J1" s="5"/>
    </row>
    <row r="2" spans="1:10" s="26" customFormat="1" ht="30" customHeight="1" x14ac:dyDescent="0.65">
      <c r="A2" s="6"/>
      <c r="B2" s="2"/>
      <c r="C2" s="4"/>
      <c r="D2" s="39">
        <v>2018</v>
      </c>
      <c r="E2" s="39">
        <f>D2+1</f>
        <v>2019</v>
      </c>
      <c r="F2" s="39">
        <f t="shared" ref="F2:J2" si="0">E2+1</f>
        <v>2020</v>
      </c>
      <c r="G2" s="39">
        <f t="shared" si="0"/>
        <v>2021</v>
      </c>
      <c r="H2" s="39">
        <f t="shared" si="0"/>
        <v>2022</v>
      </c>
      <c r="I2" s="39">
        <f t="shared" si="0"/>
        <v>2023</v>
      </c>
      <c r="J2" s="39">
        <f t="shared" si="0"/>
        <v>2024</v>
      </c>
    </row>
    <row r="4" spans="1:10" ht="15" customHeight="1" x14ac:dyDescent="0.45">
      <c r="A4"/>
      <c r="B4" s="40" t="s">
        <v>5</v>
      </c>
    </row>
    <row r="5" spans="1:10" ht="15" customHeight="1" x14ac:dyDescent="0.45">
      <c r="A5"/>
      <c r="B5" s="40" t="s">
        <v>29</v>
      </c>
      <c r="D5" s="36">
        <v>90</v>
      </c>
      <c r="E5" s="36">
        <v>160</v>
      </c>
      <c r="F5" s="36">
        <v>200</v>
      </c>
      <c r="G5" s="36">
        <v>250</v>
      </c>
      <c r="H5" s="36">
        <v>255</v>
      </c>
      <c r="I5" s="36">
        <v>260</v>
      </c>
      <c r="J5" s="36">
        <v>265</v>
      </c>
    </row>
    <row r="6" spans="1:10" ht="15" customHeight="1" x14ac:dyDescent="0.45">
      <c r="A6"/>
      <c r="B6" s="40" t="s">
        <v>2</v>
      </c>
      <c r="D6">
        <f>D5+D17</f>
        <v>-50</v>
      </c>
      <c r="E6">
        <f t="shared" ref="E6:J6" si="1">E5+E17</f>
        <v>30</v>
      </c>
      <c r="F6">
        <f t="shared" si="1"/>
        <v>80</v>
      </c>
      <c r="G6">
        <f t="shared" si="1"/>
        <v>140</v>
      </c>
      <c r="H6">
        <f t="shared" si="1"/>
        <v>155</v>
      </c>
      <c r="I6">
        <f t="shared" si="1"/>
        <v>183.71428571428572</v>
      </c>
      <c r="J6">
        <f t="shared" si="1"/>
        <v>210.14285714285714</v>
      </c>
    </row>
    <row r="7" spans="1:10" ht="15" customHeight="1" x14ac:dyDescent="0.45">
      <c r="A7"/>
      <c r="B7" s="40" t="s">
        <v>3</v>
      </c>
      <c r="D7" s="36">
        <v>-50</v>
      </c>
      <c r="E7" s="36">
        <v>-30</v>
      </c>
      <c r="F7" s="36">
        <v>-30</v>
      </c>
      <c r="G7" s="36">
        <v>-30</v>
      </c>
      <c r="H7" s="36">
        <v>-30</v>
      </c>
      <c r="I7" s="36">
        <v>-30</v>
      </c>
      <c r="J7" s="36">
        <v>-30</v>
      </c>
    </row>
    <row r="8" spans="1:10" ht="15" customHeight="1" x14ac:dyDescent="0.45">
      <c r="A8"/>
      <c r="B8" t="s">
        <v>4</v>
      </c>
      <c r="D8">
        <f>SUM(D6:D7)</f>
        <v>-100</v>
      </c>
      <c r="E8">
        <f t="shared" ref="E8:J8" si="2">SUM(E6:E7)</f>
        <v>0</v>
      </c>
      <c r="F8">
        <f t="shared" si="2"/>
        <v>50</v>
      </c>
      <c r="G8">
        <f t="shared" si="2"/>
        <v>110</v>
      </c>
      <c r="H8">
        <f t="shared" si="2"/>
        <v>125</v>
      </c>
      <c r="I8">
        <f t="shared" si="2"/>
        <v>153.71428571428572</v>
      </c>
      <c r="J8">
        <f t="shared" si="2"/>
        <v>180.14285714285714</v>
      </c>
    </row>
    <row r="9" spans="1:10" ht="15" customHeight="1" x14ac:dyDescent="0.45">
      <c r="A9"/>
      <c r="B9" t="s">
        <v>6</v>
      </c>
      <c r="D9" s="37">
        <f>0.21+0.002</f>
        <v>0.21199999999999999</v>
      </c>
      <c r="E9" s="37">
        <f t="shared" ref="E9:J9" si="3">0.21+0.002</f>
        <v>0.21199999999999999</v>
      </c>
      <c r="F9" s="37">
        <f t="shared" si="3"/>
        <v>0.21199999999999999</v>
      </c>
      <c r="G9" s="37">
        <f t="shared" si="3"/>
        <v>0.21199999999999999</v>
      </c>
      <c r="H9" s="37">
        <f t="shared" si="3"/>
        <v>0.21199999999999999</v>
      </c>
      <c r="I9" s="37">
        <f t="shared" si="3"/>
        <v>0.21199999999999999</v>
      </c>
      <c r="J9" s="37">
        <f t="shared" si="3"/>
        <v>0.21199999999999999</v>
      </c>
    </row>
    <row r="10" spans="1:10" ht="15" customHeight="1" x14ac:dyDescent="0.45">
      <c r="A10"/>
      <c r="B10"/>
    </row>
    <row r="11" spans="1:10" ht="15" customHeight="1" x14ac:dyDescent="0.45">
      <c r="A11"/>
      <c r="B11" s="40" t="s">
        <v>7</v>
      </c>
    </row>
    <row r="12" spans="1:10" ht="15" customHeight="1" x14ac:dyDescent="0.45">
      <c r="A12"/>
      <c r="B12" t="s">
        <v>28</v>
      </c>
      <c r="D12" s="36">
        <v>80</v>
      </c>
      <c r="E12" s="36">
        <v>80</v>
      </c>
      <c r="F12" s="36">
        <v>80</v>
      </c>
      <c r="G12" s="36">
        <v>80</v>
      </c>
      <c r="H12" s="36">
        <v>80</v>
      </c>
      <c r="I12" s="36">
        <v>80</v>
      </c>
      <c r="J12" s="36">
        <v>80</v>
      </c>
    </row>
    <row r="13" spans="1:10" ht="15" customHeight="1" x14ac:dyDescent="0.45">
      <c r="A13"/>
      <c r="B13" t="s">
        <v>27</v>
      </c>
      <c r="C13" s="36">
        <v>-70</v>
      </c>
      <c r="D13">
        <f>$C$13/7*6</f>
        <v>-60</v>
      </c>
      <c r="E13">
        <f>$C$13/7*5</f>
        <v>-50</v>
      </c>
      <c r="F13">
        <f>$C$13/7*4</f>
        <v>-40</v>
      </c>
      <c r="G13">
        <f>$C$13/7*3</f>
        <v>-30</v>
      </c>
      <c r="H13">
        <f>$C$13/7*2</f>
        <v>-20</v>
      </c>
      <c r="I13">
        <f>$C$13/7*1</f>
        <v>-10</v>
      </c>
      <c r="J13">
        <f>$C$13/7*0</f>
        <v>0</v>
      </c>
    </row>
    <row r="14" spans="1:10" ht="15" customHeight="1" x14ac:dyDescent="0.45">
      <c r="A14"/>
      <c r="B14" t="s">
        <v>8</v>
      </c>
      <c r="D14" s="38">
        <v>1</v>
      </c>
      <c r="E14" s="38">
        <v>1</v>
      </c>
      <c r="F14" s="38">
        <v>1</v>
      </c>
      <c r="G14" s="38">
        <v>1</v>
      </c>
      <c r="H14" s="38">
        <v>1</v>
      </c>
      <c r="I14" s="38">
        <v>0.8</v>
      </c>
      <c r="J14" s="38">
        <v>0.6</v>
      </c>
    </row>
    <row r="15" spans="1:10" ht="15" customHeight="1" x14ac:dyDescent="0.45">
      <c r="A15"/>
      <c r="B15" t="s">
        <v>9</v>
      </c>
      <c r="D15">
        <f>-D12*D14</f>
        <v>-80</v>
      </c>
      <c r="E15">
        <f t="shared" ref="E15:H15" si="4">-E12*E14</f>
        <v>-80</v>
      </c>
      <c r="F15">
        <f t="shared" si="4"/>
        <v>-80</v>
      </c>
      <c r="G15">
        <f t="shared" si="4"/>
        <v>-80</v>
      </c>
      <c r="H15">
        <f t="shared" si="4"/>
        <v>-80</v>
      </c>
      <c r="I15">
        <f t="shared" ref="I15" si="5">-I12*I14</f>
        <v>-64</v>
      </c>
      <c r="J15">
        <f t="shared" ref="J15" si="6">-J12*J14</f>
        <v>-48</v>
      </c>
    </row>
    <row r="16" spans="1:10" ht="15" customHeight="1" x14ac:dyDescent="0.45">
      <c r="A16"/>
      <c r="B16" t="s">
        <v>34</v>
      </c>
      <c r="D16">
        <f>-(D12+D15)/7+C16</f>
        <v>0</v>
      </c>
      <c r="E16">
        <f t="shared" ref="E16:J16" si="7">-(E12+E15)/7+D16</f>
        <v>0</v>
      </c>
      <c r="F16">
        <f t="shared" si="7"/>
        <v>0</v>
      </c>
      <c r="G16">
        <f t="shared" si="7"/>
        <v>0</v>
      </c>
      <c r="H16">
        <f t="shared" si="7"/>
        <v>0</v>
      </c>
      <c r="I16">
        <f t="shared" si="7"/>
        <v>-2.2857142857142856</v>
      </c>
      <c r="J16">
        <f t="shared" si="7"/>
        <v>-6.8571428571428568</v>
      </c>
    </row>
    <row r="17" spans="1:10" ht="15" customHeight="1" x14ac:dyDescent="0.45">
      <c r="A17"/>
      <c r="B17" t="s">
        <v>10</v>
      </c>
      <c r="D17">
        <f>SUM(D13,D15:D16)</f>
        <v>-140</v>
      </c>
      <c r="E17">
        <f t="shared" ref="E17:J17" si="8">SUM(E13,E15:E16)</f>
        <v>-130</v>
      </c>
      <c r="F17">
        <f t="shared" si="8"/>
        <v>-120</v>
      </c>
      <c r="G17">
        <f t="shared" si="8"/>
        <v>-110</v>
      </c>
      <c r="H17">
        <f t="shared" si="8"/>
        <v>-100</v>
      </c>
      <c r="I17">
        <f t="shared" si="8"/>
        <v>-76.285714285714292</v>
      </c>
      <c r="J17">
        <f t="shared" si="8"/>
        <v>-54.857142857142854</v>
      </c>
    </row>
    <row r="18" spans="1:10" ht="15" customHeight="1" x14ac:dyDescent="0.45">
      <c r="A18"/>
      <c r="B18"/>
    </row>
    <row r="19" spans="1:10" ht="15" customHeight="1" x14ac:dyDescent="0.45">
      <c r="A19"/>
      <c r="B19" t="s">
        <v>30</v>
      </c>
    </row>
    <row r="20" spans="1:10" ht="15" customHeight="1" x14ac:dyDescent="0.45">
      <c r="A20"/>
      <c r="B20" t="s">
        <v>32</v>
      </c>
    </row>
    <row r="21" spans="1:10" ht="15" customHeight="1" x14ac:dyDescent="0.45">
      <c r="A21"/>
      <c r="B21" t="s">
        <v>31</v>
      </c>
      <c r="C21" s="36">
        <v>0</v>
      </c>
    </row>
    <row r="22" spans="1:10" ht="15" customHeight="1" x14ac:dyDescent="0.45">
      <c r="A22"/>
      <c r="B22"/>
    </row>
    <row r="23" spans="1:10" ht="15" customHeight="1" x14ac:dyDescent="0.45">
      <c r="A23"/>
      <c r="B23" t="s">
        <v>11</v>
      </c>
    </row>
    <row r="24" spans="1:10" ht="15" customHeight="1" x14ac:dyDescent="0.45">
      <c r="A24"/>
      <c r="B24" t="s">
        <v>12</v>
      </c>
    </row>
    <row r="25" spans="1:10" ht="15" customHeight="1" x14ac:dyDescent="0.45">
      <c r="A25"/>
      <c r="B25" t="s">
        <v>13</v>
      </c>
    </row>
    <row r="26" spans="1:10" ht="15" customHeight="1" x14ac:dyDescent="0.45">
      <c r="A26"/>
      <c r="B26" t="s">
        <v>14</v>
      </c>
    </row>
    <row r="27" spans="1:10" ht="15" customHeight="1" x14ac:dyDescent="0.45">
      <c r="A27"/>
      <c r="B27" t="s">
        <v>15</v>
      </c>
    </row>
    <row r="28" spans="1:10" ht="15" customHeight="1" x14ac:dyDescent="0.45">
      <c r="A28"/>
      <c r="B28"/>
    </row>
    <row r="29" spans="1:10" ht="15" customHeight="1" x14ac:dyDescent="0.45">
      <c r="A29"/>
      <c r="B29" t="s">
        <v>16</v>
      </c>
    </row>
    <row r="30" spans="1:10" ht="15" customHeight="1" x14ac:dyDescent="0.45">
      <c r="A30"/>
      <c r="B30" t="s">
        <v>17</v>
      </c>
    </row>
    <row r="31" spans="1:10" ht="15" customHeight="1" x14ac:dyDescent="0.45">
      <c r="A31"/>
      <c r="B31" t="s">
        <v>4</v>
      </c>
    </row>
    <row r="32" spans="1:10" ht="15" customHeight="1" x14ac:dyDescent="0.45">
      <c r="A32"/>
      <c r="B32"/>
    </row>
    <row r="33" spans="1:10" ht="15" customHeight="1" x14ac:dyDescent="0.45">
      <c r="A33"/>
      <c r="B33" t="s">
        <v>18</v>
      </c>
      <c r="D33" s="38">
        <v>0.21</v>
      </c>
      <c r="E33" s="38">
        <v>0.21</v>
      </c>
      <c r="F33" s="38">
        <v>0.21</v>
      </c>
      <c r="G33" s="38">
        <v>0.21</v>
      </c>
      <c r="H33" s="38">
        <v>0.21</v>
      </c>
      <c r="I33" s="38">
        <v>0.21</v>
      </c>
      <c r="J33" s="38">
        <v>0.21</v>
      </c>
    </row>
    <row r="34" spans="1:10" ht="15" customHeight="1" x14ac:dyDescent="0.45">
      <c r="A34"/>
      <c r="B34" t="s">
        <v>19</v>
      </c>
    </row>
    <row r="35" spans="1:10" ht="15" customHeight="1" x14ac:dyDescent="0.45">
      <c r="A35"/>
      <c r="B35"/>
    </row>
    <row r="36" spans="1:10" ht="15" customHeight="1" x14ac:dyDescent="0.45">
      <c r="A36"/>
      <c r="B36" t="s">
        <v>20</v>
      </c>
      <c r="D36" s="38">
        <v>0.02</v>
      </c>
      <c r="E36" s="38">
        <v>0.02</v>
      </c>
      <c r="F36" s="38">
        <v>0.02</v>
      </c>
      <c r="G36" s="38">
        <v>0.02</v>
      </c>
      <c r="H36" s="38">
        <v>0.02</v>
      </c>
      <c r="I36" s="38">
        <v>0.02</v>
      </c>
      <c r="J36" s="38">
        <v>0.02</v>
      </c>
    </row>
    <row r="37" spans="1:10" ht="15" customHeight="1" x14ac:dyDescent="0.45">
      <c r="A37"/>
      <c r="B37" t="s">
        <v>35</v>
      </c>
    </row>
    <row r="38" spans="1:10" ht="15" customHeight="1" x14ac:dyDescent="0.45">
      <c r="A38"/>
      <c r="B38"/>
    </row>
    <row r="39" spans="1:10" ht="15" customHeight="1" x14ac:dyDescent="0.45">
      <c r="A39"/>
      <c r="B39" t="s">
        <v>21</v>
      </c>
    </row>
    <row r="40" spans="1:10" ht="15" customHeight="1" x14ac:dyDescent="0.45">
      <c r="A40"/>
      <c r="B40"/>
    </row>
    <row r="41" spans="1:10" ht="15" customHeight="1" x14ac:dyDescent="0.45">
      <c r="A41"/>
      <c r="B41" t="s">
        <v>22</v>
      </c>
    </row>
    <row r="42" spans="1:10" ht="15" customHeight="1" x14ac:dyDescent="0.45">
      <c r="A42"/>
      <c r="B42" t="s">
        <v>23</v>
      </c>
    </row>
    <row r="43" spans="1:10" ht="15" customHeight="1" x14ac:dyDescent="0.45">
      <c r="A43"/>
      <c r="B43" t="s">
        <v>24</v>
      </c>
      <c r="C43" s="36">
        <v>50</v>
      </c>
    </row>
    <row r="44" spans="1:10" ht="15" customHeight="1" x14ac:dyDescent="0.45">
      <c r="A44"/>
      <c r="B44"/>
    </row>
    <row r="45" spans="1:10" ht="15" customHeight="1" x14ac:dyDescent="0.45">
      <c r="A45"/>
      <c r="B45" t="s">
        <v>25</v>
      </c>
    </row>
    <row r="46" spans="1:10" ht="15" customHeight="1" x14ac:dyDescent="0.45">
      <c r="A46"/>
      <c r="B46" t="s">
        <v>23</v>
      </c>
    </row>
    <row r="47" spans="1:10" ht="15" customHeight="1" x14ac:dyDescent="0.45">
      <c r="A47"/>
      <c r="B47" t="s">
        <v>26</v>
      </c>
      <c r="C47" s="36">
        <v>0</v>
      </c>
    </row>
    <row r="48" spans="1:10" ht="15" customHeight="1" x14ac:dyDescent="0.45">
      <c r="A48"/>
      <c r="B48"/>
    </row>
    <row r="49" spans="1:2" ht="15" customHeight="1" x14ac:dyDescent="0.45">
      <c r="A49" s="7" t="s">
        <v>1</v>
      </c>
      <c r="B49"/>
    </row>
    <row r="50" spans="1:2" ht="15" customHeight="1" x14ac:dyDescent="0.45">
      <c r="A50"/>
      <c r="B50"/>
    </row>
    <row r="51" spans="1:2" ht="15" customHeight="1" x14ac:dyDescent="0.45">
      <c r="A51"/>
      <c r="B51"/>
    </row>
    <row r="52" spans="1:2" ht="15" customHeight="1" x14ac:dyDescent="0.45">
      <c r="A52"/>
      <c r="B52"/>
    </row>
    <row r="53" spans="1:2" ht="15" customHeight="1" x14ac:dyDescent="0.45">
      <c r="A53"/>
      <c r="B53"/>
    </row>
    <row r="54" spans="1:2" ht="15" customHeight="1" x14ac:dyDescent="0.45">
      <c r="A54"/>
      <c r="B54"/>
    </row>
    <row r="55" spans="1:2" ht="15" customHeight="1" x14ac:dyDescent="0.45">
      <c r="A55"/>
      <c r="B55"/>
    </row>
    <row r="56" spans="1:2" ht="15" customHeight="1" x14ac:dyDescent="0.45">
      <c r="A56"/>
      <c r="B56"/>
    </row>
    <row r="57" spans="1:2" ht="15" customHeight="1" x14ac:dyDescent="0.45">
      <c r="A57"/>
      <c r="B57"/>
    </row>
    <row r="58" spans="1:2" ht="15" customHeight="1" x14ac:dyDescent="0.45">
      <c r="A58"/>
      <c r="B58"/>
    </row>
    <row r="59" spans="1:2" ht="15" customHeight="1" x14ac:dyDescent="0.45">
      <c r="A59"/>
      <c r="B59"/>
    </row>
    <row r="60" spans="1:2" ht="15" customHeight="1" x14ac:dyDescent="0.45">
      <c r="A60"/>
      <c r="B60"/>
    </row>
    <row r="61" spans="1:2" ht="15" customHeight="1" x14ac:dyDescent="0.45">
      <c r="A61"/>
      <c r="B61"/>
    </row>
    <row r="62" spans="1:2" ht="15" customHeight="1" x14ac:dyDescent="0.45">
      <c r="A62"/>
      <c r="B62"/>
    </row>
    <row r="63" spans="1:2" ht="15" customHeight="1" x14ac:dyDescent="0.45">
      <c r="A63"/>
      <c r="B63"/>
    </row>
    <row r="64" spans="1:2" ht="15" customHeight="1" x14ac:dyDescent="0.45">
      <c r="A64"/>
      <c r="B64"/>
    </row>
    <row r="65" spans="1:2" ht="15" customHeight="1" x14ac:dyDescent="0.45">
      <c r="A65"/>
      <c r="B65"/>
    </row>
    <row r="66" spans="1:2" ht="15" customHeight="1" x14ac:dyDescent="0.45">
      <c r="A66"/>
      <c r="B66"/>
    </row>
    <row r="67" spans="1:2" ht="15" customHeight="1" x14ac:dyDescent="0.45">
      <c r="A67"/>
      <c r="B67"/>
    </row>
    <row r="68" spans="1:2" ht="15" customHeight="1" x14ac:dyDescent="0.45">
      <c r="A68"/>
      <c r="B68"/>
    </row>
    <row r="69" spans="1:2" ht="15" customHeight="1" x14ac:dyDescent="0.45">
      <c r="A69"/>
      <c r="B69"/>
    </row>
    <row r="70" spans="1:2" ht="15" customHeight="1" x14ac:dyDescent="0.45">
      <c r="A70"/>
      <c r="B70"/>
    </row>
    <row r="71" spans="1:2" ht="15" customHeight="1" x14ac:dyDescent="0.45">
      <c r="A71"/>
      <c r="B71"/>
    </row>
    <row r="72" spans="1:2" ht="15" customHeight="1" x14ac:dyDescent="0.45">
      <c r="A72"/>
      <c r="B72"/>
    </row>
    <row r="73" spans="1:2" ht="15" customHeight="1" x14ac:dyDescent="0.45">
      <c r="A73"/>
      <c r="B73"/>
    </row>
    <row r="74" spans="1:2" ht="15" customHeight="1" x14ac:dyDescent="0.45">
      <c r="A74"/>
      <c r="B74"/>
    </row>
    <row r="75" spans="1:2" ht="15" customHeight="1" x14ac:dyDescent="0.45">
      <c r="A75"/>
      <c r="B75"/>
    </row>
    <row r="76" spans="1:2" ht="15" customHeight="1" x14ac:dyDescent="0.45">
      <c r="A76"/>
      <c r="B76"/>
    </row>
    <row r="77" spans="1:2" ht="15" customHeight="1" x14ac:dyDescent="0.45">
      <c r="A77"/>
      <c r="B77"/>
    </row>
    <row r="78" spans="1:2" ht="15" customHeight="1" x14ac:dyDescent="0.45">
      <c r="A78"/>
      <c r="B78"/>
    </row>
    <row r="79" spans="1:2" ht="15" customHeight="1" x14ac:dyDescent="0.45">
      <c r="A79"/>
      <c r="B79"/>
    </row>
    <row r="80" spans="1:2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  <row r="111" spans="1:2" ht="15" customHeight="1" x14ac:dyDescent="0.45">
      <c r="A111"/>
      <c r="B111"/>
    </row>
    <row r="112" spans="1:2" ht="15" customHeight="1" x14ac:dyDescent="0.45">
      <c r="A112"/>
      <c r="B112"/>
    </row>
    <row r="113" spans="1:2" ht="15" customHeight="1" x14ac:dyDescent="0.45">
      <c r="A113"/>
      <c r="B113"/>
    </row>
    <row r="114" spans="1:2" ht="15" customHeight="1" x14ac:dyDescent="0.45">
      <c r="A114"/>
      <c r="B114"/>
    </row>
    <row r="115" spans="1:2" ht="15" customHeight="1" x14ac:dyDescent="0.45">
      <c r="A115"/>
      <c r="B115"/>
    </row>
    <row r="116" spans="1:2" ht="15" customHeight="1" x14ac:dyDescent="0.45">
      <c r="A116"/>
      <c r="B116"/>
    </row>
    <row r="117" spans="1:2" ht="15" customHeight="1" x14ac:dyDescent="0.45">
      <c r="A117"/>
      <c r="B117"/>
    </row>
    <row r="118" spans="1:2" ht="15" customHeight="1" x14ac:dyDescent="0.45">
      <c r="A118"/>
      <c r="B118"/>
    </row>
    <row r="119" spans="1:2" ht="15" customHeight="1" x14ac:dyDescent="0.45">
      <c r="A119"/>
      <c r="B119"/>
    </row>
    <row r="120" spans="1:2" ht="15" customHeight="1" x14ac:dyDescent="0.45">
      <c r="A120"/>
      <c r="B120"/>
    </row>
    <row r="121" spans="1:2" ht="15" customHeight="1" x14ac:dyDescent="0.45">
      <c r="A121"/>
      <c r="B121"/>
    </row>
    <row r="122" spans="1:2" ht="15" customHeight="1" x14ac:dyDescent="0.45">
      <c r="A122"/>
      <c r="B122"/>
    </row>
    <row r="123" spans="1:2" ht="15" customHeight="1" x14ac:dyDescent="0.45">
      <c r="A123"/>
      <c r="B123"/>
    </row>
    <row r="124" spans="1:2" ht="15" customHeight="1" x14ac:dyDescent="0.45">
      <c r="A124"/>
      <c r="B124"/>
    </row>
    <row r="125" spans="1:2" ht="15" customHeight="1" x14ac:dyDescent="0.45">
      <c r="A125"/>
      <c r="B125"/>
    </row>
    <row r="126" spans="1:2" ht="15" customHeight="1" x14ac:dyDescent="0.45">
      <c r="A126"/>
      <c r="B126"/>
    </row>
    <row r="127" spans="1:2" ht="15" customHeight="1" x14ac:dyDescent="0.45">
      <c r="A127"/>
      <c r="B127"/>
    </row>
    <row r="128" spans="1:2" ht="15" customHeight="1" x14ac:dyDescent="0.45">
      <c r="A128"/>
      <c r="B128"/>
    </row>
    <row r="129" spans="1:2" ht="15" customHeight="1" x14ac:dyDescent="0.45">
      <c r="A129"/>
      <c r="B129"/>
    </row>
    <row r="130" spans="1:2" ht="15" customHeight="1" x14ac:dyDescent="0.45">
      <c r="A130"/>
      <c r="B130"/>
    </row>
    <row r="131" spans="1:2" ht="15" customHeight="1" x14ac:dyDescent="0.45">
      <c r="A131"/>
      <c r="B131"/>
    </row>
    <row r="132" spans="1:2" ht="15" customHeight="1" x14ac:dyDescent="0.45">
      <c r="A132"/>
      <c r="B132"/>
    </row>
    <row r="133" spans="1:2" ht="15" customHeight="1" x14ac:dyDescent="0.45">
      <c r="A133"/>
      <c r="B133"/>
    </row>
    <row r="134" spans="1:2" ht="15" customHeight="1" x14ac:dyDescent="0.45">
      <c r="A134"/>
      <c r="B134"/>
    </row>
    <row r="135" spans="1:2" ht="15" customHeight="1" x14ac:dyDescent="0.45">
      <c r="A135"/>
      <c r="B135"/>
    </row>
    <row r="136" spans="1:2" ht="15" customHeight="1" x14ac:dyDescent="0.45">
      <c r="A136"/>
      <c r="B136"/>
    </row>
    <row r="137" spans="1:2" ht="15" customHeight="1" x14ac:dyDescent="0.45">
      <c r="A137"/>
      <c r="B137"/>
    </row>
    <row r="138" spans="1:2" ht="15" customHeight="1" x14ac:dyDescent="0.45">
      <c r="A138"/>
      <c r="B138"/>
    </row>
    <row r="139" spans="1:2" ht="15" customHeight="1" x14ac:dyDescent="0.45">
      <c r="A139"/>
      <c r="B139"/>
    </row>
    <row r="140" spans="1:2" ht="15" customHeight="1" x14ac:dyDescent="0.45">
      <c r="A140"/>
      <c r="B140"/>
    </row>
    <row r="141" spans="1:2" ht="15" customHeight="1" x14ac:dyDescent="0.45">
      <c r="A141"/>
      <c r="B141"/>
    </row>
    <row r="142" spans="1:2" ht="15" customHeight="1" x14ac:dyDescent="0.45">
      <c r="A142"/>
      <c r="B142"/>
    </row>
    <row r="143" spans="1:2" ht="15" customHeight="1" x14ac:dyDescent="0.45">
      <c r="A143"/>
      <c r="B143"/>
    </row>
    <row r="144" spans="1:2" ht="15" customHeight="1" x14ac:dyDescent="0.45">
      <c r="A144"/>
      <c r="B144"/>
    </row>
    <row r="145" spans="1:2" ht="15" customHeight="1" x14ac:dyDescent="0.45">
      <c r="A145"/>
      <c r="B145"/>
    </row>
    <row r="146" spans="1:2" ht="15" customHeight="1" x14ac:dyDescent="0.45">
      <c r="A146"/>
      <c r="B146"/>
    </row>
    <row r="147" spans="1:2" ht="15" customHeight="1" x14ac:dyDescent="0.45">
      <c r="A147"/>
      <c r="B147"/>
    </row>
    <row r="148" spans="1:2" ht="15" customHeight="1" x14ac:dyDescent="0.45">
      <c r="A148"/>
      <c r="B148"/>
    </row>
    <row r="149" spans="1:2" ht="15" customHeight="1" x14ac:dyDescent="0.45">
      <c r="A149"/>
      <c r="B149"/>
    </row>
    <row r="150" spans="1:2" ht="15" customHeight="1" x14ac:dyDescent="0.45">
      <c r="A150"/>
      <c r="B150"/>
    </row>
    <row r="151" spans="1:2" ht="15" customHeight="1" x14ac:dyDescent="0.45">
      <c r="A151"/>
      <c r="B151"/>
    </row>
    <row r="152" spans="1:2" ht="15" customHeight="1" x14ac:dyDescent="0.45">
      <c r="A152"/>
      <c r="B152"/>
    </row>
    <row r="153" spans="1:2" ht="15" customHeight="1" x14ac:dyDescent="0.45">
      <c r="A153"/>
      <c r="B153"/>
    </row>
    <row r="154" spans="1:2" ht="15" customHeight="1" x14ac:dyDescent="0.45">
      <c r="A154"/>
      <c r="B154"/>
    </row>
    <row r="155" spans="1:2" ht="15" customHeight="1" x14ac:dyDescent="0.45">
      <c r="A155"/>
      <c r="B155"/>
    </row>
    <row r="156" spans="1:2" ht="15" customHeight="1" x14ac:dyDescent="0.45">
      <c r="A156"/>
      <c r="B156"/>
    </row>
    <row r="157" spans="1:2" ht="15" customHeight="1" x14ac:dyDescent="0.45">
      <c r="A157"/>
      <c r="B157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Welcome</vt:lpstr>
      <vt:lpstr>Forecasting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Galen Aker</dc:creator>
  <cp:lastModifiedBy>Financial Edge</cp:lastModifiedBy>
  <cp:lastPrinted>2016-02-04T14:08:33Z</cp:lastPrinted>
  <dcterms:created xsi:type="dcterms:W3CDTF">2016-02-03T14:06:14Z</dcterms:created>
  <dcterms:modified xsi:type="dcterms:W3CDTF">2021-12-08T11:47:51Z</dcterms:modified>
</cp:coreProperties>
</file>