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/>
  <mc:AlternateContent xmlns:mc="http://schemas.openxmlformats.org/markup-compatibility/2006">
    <mc:Choice Requires="x15">
      <x15ac:absPath xmlns:x15ac="http://schemas.microsoft.com/office/spreadsheetml/2010/11/ac" url="C:\Users\Petter Ljunggren\Desktop\Bank Regulations recording\Recordings\18 Basel 3 Funding Ratio Workout - Development\"/>
    </mc:Choice>
  </mc:AlternateContent>
  <xr:revisionPtr revIDLastSave="0" documentId="13_ncr:1_{73673076-A5D5-4796-A5C6-C35B69F9C0AE}" xr6:coauthVersionLast="40" xr6:coauthVersionMax="40" xr10:uidLastSave="{00000000-0000-0000-0000-000000000000}"/>
  <bookViews>
    <workbookView xWindow="0" yWindow="420" windowWidth="18240" windowHeight="7650" xr2:uid="{00000000-000D-0000-FFFF-FFFF00000000}"/>
  </bookViews>
  <sheets>
    <sheet name="Welcome" sheetId="1" r:id="rId1"/>
    <sheet name="Info" sheetId="6" r:id="rId2"/>
    <sheet name="Workout" sheetId="9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Workout!$A$1:$X$38</definedName>
    <definedName name="switch">Info!$N$10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4" i="9" l="1"/>
  <c r="E34" i="9"/>
  <c r="D34" i="9"/>
  <c r="F35" i="9" l="1"/>
  <c r="E35" i="9"/>
  <c r="D35" i="9"/>
  <c r="C35" i="9"/>
  <c r="C34" i="9" l="1"/>
  <c r="F32" i="9" l="1"/>
  <c r="E32" i="9"/>
  <c r="D32" i="9"/>
  <c r="C32" i="9"/>
  <c r="F26" i="9"/>
  <c r="E26" i="9"/>
  <c r="D26" i="9"/>
  <c r="C26" i="9"/>
  <c r="D36" i="9" l="1"/>
  <c r="E36" i="9" l="1"/>
  <c r="C36" i="9"/>
  <c r="F36" i="9"/>
  <c r="A7" i="1" l="1"/>
  <c r="A1" i="6" l="1"/>
  <c r="A1" i="9" l="1"/>
</calcChain>
</file>

<file path=xl/sharedStrings.xml><?xml version="1.0" encoding="utf-8"?>
<sst xmlns="http://schemas.openxmlformats.org/spreadsheetml/2006/main" count="57" uniqueCount="51">
  <si>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</si>
  <si>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</si>
  <si>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</si>
  <si>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</si>
  <si>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</si>
  <si>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</si>
  <si>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</si>
  <si>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</si>
  <si>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</si>
  <si>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</si>
  <si>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</si>
  <si>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</si>
  <si>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</si>
  <si>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</si>
  <si>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</si>
  <si>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</si>
  <si>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</si>
  <si>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</si>
  <si>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</si>
  <si>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Cash</t>
  </si>
  <si>
    <t>Bank regulation</t>
  </si>
  <si>
    <t>Workout</t>
  </si>
  <si>
    <t>Challenge</t>
  </si>
  <si>
    <t>PP&amp;E</t>
  </si>
  <si>
    <t xml:space="preserve"> Total</t>
  </si>
  <si>
    <t>Bonds outstanding</t>
  </si>
  <si>
    <t>Required stable funding assumptions</t>
  </si>
  <si>
    <t>Weighting</t>
  </si>
  <si>
    <t>Cash held at the central bank</t>
  </si>
  <si>
    <t>High quality loans less than a year maturity</t>
  </si>
  <si>
    <t>Residential mortgages</t>
  </si>
  <si>
    <t>Other assets with more than a year maturity</t>
  </si>
  <si>
    <t>Available stable funding assumptions</t>
  </si>
  <si>
    <t>Regulatory capital</t>
  </si>
  <si>
    <t>Retail deposits</t>
  </si>
  <si>
    <t>Corporate deposits</t>
  </si>
  <si>
    <t>Other liabilities</t>
  </si>
  <si>
    <t>Bank name</t>
  </si>
  <si>
    <t>London Bank</t>
  </si>
  <si>
    <t>NYC Bank</t>
  </si>
  <si>
    <t>Paris Bank</t>
  </si>
  <si>
    <t>California Bank</t>
  </si>
  <si>
    <t>Consumer loans &gt; 1 year maturity</t>
  </si>
  <si>
    <t>AAA rated loans &lt; 1 year maturity</t>
  </si>
  <si>
    <t>Equity (regulatory capital)</t>
  </si>
  <si>
    <t>Available stable funding</t>
  </si>
  <si>
    <t>Required stable funding</t>
  </si>
  <si>
    <t>Stable funding ratio</t>
  </si>
  <si>
    <t>Bank Regulation</t>
  </si>
  <si>
    <t>Using the assumptions below calculate the stable funding ratio for the following banks: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</si>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</sst>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  <numFmt numFmtId="176" formatCode="#,##0.00_);\(#,##0.00\);0.0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7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172" fontId="9" fillId="0" borderId="0" applyFont="0" applyFill="0" applyBorder="0" applyAlignment="0" applyProtection="0"/>
    <xf numFmtId="175" fontId="30" fillId="0" borderId="0" applyNumberFormat="0" applyFill="0" applyBorder="0" applyAlignment="0" applyProtection="0"/>
  </cellStyleXfs>
  <cellXfs count="84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 applyAlignment="1">
      <alignment horizontal="right"/>
    </xf>
    <xf numFmtId="174" fontId="0" fillId="5" borderId="0" xfId="51" applyNumberFormat="1" applyFont="1" applyAlignment="1">
      <alignment horizontal="left"/>
    </xf>
    <xf numFmtId="174" fontId="30" fillId="0" borderId="0" xfId="66" applyNumberFormat="1"/>
    <xf numFmtId="170" fontId="6" fillId="0" borderId="0" xfId="54" applyFont="1">
      <alignment vertical="top"/>
    </xf>
    <xf numFmtId="172" fontId="30" fillId="0" borderId="0" xfId="66" applyNumberFormat="1" applyFill="1"/>
    <xf numFmtId="170" fontId="3" fillId="0" borderId="0" xfId="54" applyFill="1">
      <alignment vertical="top"/>
    </xf>
    <xf numFmtId="176" fontId="0" fillId="0" borderId="0" xfId="0" applyNumberFormat="1"/>
    <xf numFmtId="170" fontId="6" fillId="0" borderId="0" xfId="54" applyFont="1" applyAlignment="1">
      <alignment horizontal="left" vertical="top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 xr:uid="{00000000-0005-0000-0000-000018000000}"/>
    <cellStyle name="Background Fill" xfId="51" xr:uid="{00000000-0005-0000-0000-000019000000}"/>
    <cellStyle name="Bad" xfId="13" builtinId="27" hidden="1"/>
    <cellStyle name="BG Border" xfId="62" xr:uid="{00000000-0005-0000-0000-00001B000000}"/>
    <cellStyle name="Blank" xfId="60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1000000}"/>
    <cellStyle name="Currency" xfId="4" builtinId="4" hidden="1"/>
    <cellStyle name="Currency [0]" xfId="5" builtinId="7" hidden="1"/>
    <cellStyle name="Date" xfId="55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8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D000000}"/>
    <cellStyle name="Hist Proj Title" xfId="53" xr:uid="{00000000-0005-0000-0000-00002E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3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7000000}"/>
    <cellStyle name="Output" xfId="16" builtinId="21" hidden="1"/>
    <cellStyle name="P" xfId="65" xr:uid="{00000000-0005-0000-0000-000039000000}"/>
    <cellStyle name="Percent" xfId="6" builtinId="5" hidden="1"/>
    <cellStyle name="Percent" xfId="57" builtinId="5" customBuiltin="1"/>
    <cellStyle name="Primary Title" xfId="48" xr:uid="{00000000-0005-0000-0000-00003C000000}"/>
    <cellStyle name="Row Label" xfId="54" xr:uid="{00000000-0005-0000-0000-00003D000000}"/>
    <cellStyle name="Secondary Title" xfId="49" xr:uid="{00000000-0005-0000-0000-00003E000000}"/>
    <cellStyle name="Tertiary Title" xfId="50" xr:uid="{00000000-0005-0000-0000-00003F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2656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</row>
    <row r="2" spans="1:14" s="22" customFormat="1" ht="75" customHeight="1" x14ac:dyDescent="0.45">
      <c r="A2" s="75" t="s">
        <v>48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4"/>
      <c r="D4" s="74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6" t="s">
        <v>12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</row>
    <row r="6" spans="1:14" s="23" customFormat="1" ht="15" customHeight="1" x14ac:dyDescent="0.45">
      <c r="A6" s="76"/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</row>
    <row r="7" spans="1:14" s="23" customFormat="1" ht="15" customHeight="1" x14ac:dyDescent="0.45">
      <c r="A7" s="76" t="str">
        <f ca="1">"© "&amp;YEAR(TODAY())&amp;" Financial Edge Training "</f>
        <v xml:space="preserve">© 2018 Financial Edge Training </v>
      </c>
      <c r="B7" s="76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77"/>
      <c r="H9" s="77"/>
      <c r="I9" s="77"/>
      <c r="J9" s="77"/>
      <c r="K9" s="28"/>
    </row>
    <row r="10" spans="1:14" s="23" customFormat="1" ht="15" customHeight="1" x14ac:dyDescent="0.45">
      <c r="B10" s="24"/>
      <c r="C10" s="24"/>
      <c r="F10" s="28"/>
      <c r="G10" s="77"/>
      <c r="H10" s="77"/>
      <c r="I10" s="77"/>
      <c r="J10" s="77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3"/>
      <c r="H12" s="73"/>
      <c r="I12" s="73"/>
      <c r="J12" s="73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3"/>
      <c r="H13" s="73"/>
      <c r="I13" s="73"/>
      <c r="J13" s="73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3"/>
      <c r="H14" s="73"/>
      <c r="I14" s="73"/>
      <c r="J14" s="73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3"/>
      <c r="H16" s="73"/>
      <c r="I16" s="73"/>
      <c r="J16" s="73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7" right="0.7" top="0.75" bottom="0.75" header="0.3" footer="0.3"/>
  <pageSetup paperSize="9" orientation="portrait" horizontalDpi="2400" verticalDpi="24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25" s="36" customFormat="1" ht="45" customHeight="1" x14ac:dyDescent="0.85">
      <c r="A1" s="13" t="str">
        <f>Welcome!A2</f>
        <v>Bank Regulation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25" s="37" customFormat="1" ht="30" customHeight="1" x14ac:dyDescent="0.65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25" s="2" customFormat="1" ht="7.5" customHeight="1" x14ac:dyDescent="0.55000000000000004">
      <c r="W3" s="37"/>
      <c r="X3" s="37"/>
      <c r="Y3" s="37"/>
    </row>
    <row r="4" spans="1:25" s="2" customFormat="1" ht="22.5" customHeight="1" x14ac:dyDescent="0.55000000000000004">
      <c r="A4" s="1"/>
      <c r="B4" s="78" t="s">
        <v>0</v>
      </c>
      <c r="C4" s="78"/>
      <c r="D4" s="78"/>
      <c r="E4" s="78"/>
      <c r="F4" s="78"/>
      <c r="G4" s="78"/>
      <c r="H4" s="78"/>
      <c r="I4" s="78"/>
      <c r="K4" s="1"/>
      <c r="L4" s="78" t="s">
        <v>2</v>
      </c>
      <c r="M4" s="78"/>
      <c r="N4" s="78"/>
      <c r="O4" s="78"/>
      <c r="P4" s="78"/>
      <c r="Q4" s="45"/>
      <c r="R4" s="45"/>
      <c r="W4" s="37"/>
      <c r="X4" s="37"/>
      <c r="Y4" s="37"/>
    </row>
    <row r="5" spans="1:25" s="2" customFormat="1" ht="15" customHeight="1" x14ac:dyDescent="0.55000000000000004">
      <c r="A5" s="17"/>
      <c r="B5" s="8" t="s">
        <v>1</v>
      </c>
      <c r="C5" s="59" t="s">
        <v>20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1"/>
      <c r="O5" s="81"/>
      <c r="P5" s="81"/>
      <c r="Q5" s="81"/>
      <c r="R5" s="45"/>
      <c r="W5" s="37"/>
      <c r="X5" s="37"/>
      <c r="Y5" s="37"/>
    </row>
    <row r="6" spans="1:25" s="2" customFormat="1" ht="15" customHeight="1" x14ac:dyDescent="0.55000000000000004">
      <c r="A6" s="3"/>
      <c r="B6" s="8"/>
      <c r="C6" s="59"/>
      <c r="D6" s="18"/>
      <c r="E6" s="18"/>
      <c r="F6" s="18"/>
      <c r="G6" s="18"/>
      <c r="H6" s="18"/>
      <c r="I6" s="18"/>
      <c r="K6" s="17"/>
      <c r="L6" s="9" t="s">
        <v>4</v>
      </c>
      <c r="M6" s="9"/>
      <c r="N6" s="82"/>
      <c r="O6" s="82"/>
      <c r="P6" s="82"/>
      <c r="Q6" s="82"/>
      <c r="R6" s="45"/>
      <c r="W6" s="37"/>
      <c r="X6" s="37"/>
      <c r="Y6" s="37"/>
    </row>
    <row r="7" spans="1:25" s="2" customFormat="1" ht="15" customHeight="1" x14ac:dyDescent="0.55000000000000004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81" t="s">
        <v>9</v>
      </c>
      <c r="O7" s="81"/>
      <c r="P7" s="81"/>
      <c r="Q7" s="81"/>
      <c r="R7" s="45"/>
      <c r="W7" s="37"/>
      <c r="X7" s="37"/>
      <c r="Y7" s="37"/>
    </row>
    <row r="8" spans="1:25" s="2" customFormat="1" ht="15" customHeight="1" x14ac:dyDescent="0.55000000000000004">
      <c r="A8" s="18"/>
      <c r="B8" s="8"/>
      <c r="C8" s="59"/>
      <c r="D8" s="18"/>
      <c r="E8" s="18"/>
      <c r="F8" s="18"/>
      <c r="G8" s="18"/>
      <c r="H8" s="18"/>
      <c r="I8" s="18"/>
      <c r="K8" s="18"/>
      <c r="L8" s="9" t="s">
        <v>6</v>
      </c>
      <c r="M8" s="9"/>
      <c r="N8" s="81" t="s">
        <v>10</v>
      </c>
      <c r="O8" s="81"/>
      <c r="P8" s="81"/>
      <c r="Q8" s="81"/>
      <c r="R8" s="45"/>
      <c r="W8" s="37"/>
      <c r="X8" s="37"/>
      <c r="Y8" s="37"/>
    </row>
    <row r="9" spans="1:25" s="2" customFormat="1" ht="15" customHeight="1" x14ac:dyDescent="0.45">
      <c r="A9" s="43"/>
      <c r="B9" s="8"/>
      <c r="C9" s="59"/>
      <c r="D9" s="43"/>
      <c r="E9" s="43"/>
      <c r="F9" s="43"/>
      <c r="G9" s="43"/>
      <c r="H9" s="43"/>
      <c r="I9" s="43"/>
      <c r="K9" s="18"/>
      <c r="L9" s="9" t="s">
        <v>7</v>
      </c>
      <c r="M9" s="9"/>
      <c r="N9" s="81" t="s">
        <v>11</v>
      </c>
      <c r="O9" s="81"/>
      <c r="P9" s="81"/>
      <c r="Q9" s="81"/>
      <c r="R9" s="45"/>
    </row>
    <row r="10" spans="1:25" s="2" customFormat="1" ht="15" customHeight="1" x14ac:dyDescent="0.45">
      <c r="A10" s="44"/>
      <c r="B10" s="44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3">
        <v>0</v>
      </c>
      <c r="O10" s="83"/>
      <c r="P10" s="83"/>
      <c r="Q10" s="83"/>
      <c r="R10" s="51"/>
    </row>
    <row r="11" spans="1:25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25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25" s="2" customFormat="1" ht="22.5" customHeight="1" x14ac:dyDescent="0.45">
      <c r="A13" s="59"/>
      <c r="B13" s="79" t="s">
        <v>18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N13" s="1"/>
      <c r="O13" s="78" t="s">
        <v>13</v>
      </c>
      <c r="P13" s="78"/>
      <c r="Q13" s="78"/>
      <c r="R13" s="62"/>
    </row>
    <row r="14" spans="1:25" s="2" customFormat="1" ht="15" customHeight="1" x14ac:dyDescent="0.45">
      <c r="A14" s="60"/>
      <c r="B14" s="80" t="s">
        <v>21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N14" s="17"/>
      <c r="O14" s="27"/>
      <c r="P14" s="22"/>
      <c r="Q14" s="22"/>
      <c r="R14" s="60"/>
    </row>
    <row r="15" spans="1:25" s="2" customFormat="1" ht="15" customHeight="1" x14ac:dyDescent="0.45">
      <c r="A15" s="60"/>
      <c r="B15" s="80" t="s">
        <v>22</v>
      </c>
      <c r="C15" s="80"/>
      <c r="D15" s="80"/>
      <c r="E15" s="80"/>
      <c r="F15" s="80"/>
      <c r="G15" s="80"/>
      <c r="H15" s="80"/>
      <c r="I15" s="80"/>
      <c r="J15" s="80"/>
      <c r="K15" s="80"/>
      <c r="L15" s="80"/>
      <c r="N15" s="3"/>
      <c r="O15" s="27"/>
      <c r="P15" s="56" t="s">
        <v>14</v>
      </c>
      <c r="Q15" s="22"/>
      <c r="R15" s="60"/>
    </row>
    <row r="16" spans="1:25" s="2" customFormat="1" ht="15" customHeight="1" x14ac:dyDescent="0.45">
      <c r="A16" s="60"/>
      <c r="B16" s="65"/>
      <c r="C16" s="65"/>
      <c r="D16" s="65"/>
      <c r="E16" s="65"/>
      <c r="F16" s="65"/>
      <c r="G16" s="65"/>
      <c r="H16" s="65"/>
      <c r="I16" s="65"/>
      <c r="J16" s="65"/>
      <c r="K16" s="65"/>
      <c r="L16" s="65"/>
      <c r="N16" s="18"/>
      <c r="O16" s="27"/>
      <c r="P16" s="38" t="s">
        <v>15</v>
      </c>
      <c r="Q16" s="22"/>
      <c r="R16" s="60"/>
    </row>
    <row r="17" spans="1:18" s="2" customFormat="1" ht="15" customHeight="1" x14ac:dyDescent="0.45">
      <c r="A17" s="60"/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5"/>
      <c r="N17" s="18"/>
      <c r="O17" s="27"/>
      <c r="P17" t="s">
        <v>16</v>
      </c>
      <c r="Q17" s="22"/>
      <c r="R17" s="60"/>
    </row>
    <row r="18" spans="1:18" s="2" customFormat="1" ht="15" customHeight="1" x14ac:dyDescent="0.45">
      <c r="A18" s="44"/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16">
    <mergeCell ref="L4:P4"/>
    <mergeCell ref="B4:I4"/>
    <mergeCell ref="B13:L13"/>
    <mergeCell ref="B18:C18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</mergeCells>
  <printOptions horizontalCentered="1"/>
  <pageMargins left="0.7" right="0.7" top="0.75" bottom="0.75" header="0.3" footer="0.3"/>
  <pageSetup paperSize="9" orientation="portrait" horizontalDpi="2400" verticalDpi="24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8"/>
  <sheetViews>
    <sheetView zoomScaleNormal="100" workbookViewId="0"/>
  </sheetViews>
  <sheetFormatPr defaultColWidth="9.1328125" defaultRowHeight="15" customHeight="1" x14ac:dyDescent="0.45"/>
  <cols>
    <col min="1" max="1" width="1.3984375" style="15" customWidth="1"/>
    <col min="2" max="2" width="41.73046875" style="16" customWidth="1"/>
    <col min="3" max="10" width="11" customWidth="1"/>
    <col min="11" max="12" width="9.265625" customWidth="1"/>
  </cols>
  <sheetData>
    <row r="1" spans="1:10" s="50" customFormat="1" ht="45" customHeight="1" x14ac:dyDescent="0.85">
      <c r="A1" s="5" t="str">
        <f>Info!A1</f>
        <v>Bank Regulation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45">
      <c r="A3" s="15" t="s">
        <v>21</v>
      </c>
    </row>
    <row r="4" spans="1:10" ht="15" customHeight="1" x14ac:dyDescent="0.45">
      <c r="B4" s="16" t="s">
        <v>49</v>
      </c>
      <c r="E4" s="16"/>
    </row>
    <row r="6" spans="1:10" ht="15" customHeight="1" x14ac:dyDescent="0.45">
      <c r="B6" s="67" t="s">
        <v>26</v>
      </c>
      <c r="C6" s="64" t="s">
        <v>27</v>
      </c>
      <c r="E6" s="16"/>
    </row>
    <row r="7" spans="1:10" ht="15" customHeight="1" x14ac:dyDescent="0.45">
      <c r="B7" s="16" t="s">
        <v>19</v>
      </c>
      <c r="C7" s="68">
        <v>0</v>
      </c>
      <c r="E7" s="16"/>
    </row>
    <row r="8" spans="1:10" ht="15" customHeight="1" x14ac:dyDescent="0.45">
      <c r="B8" s="16" t="s">
        <v>28</v>
      </c>
      <c r="C8" s="68">
        <v>0</v>
      </c>
      <c r="E8" s="16"/>
    </row>
    <row r="9" spans="1:10" ht="15" customHeight="1" x14ac:dyDescent="0.45">
      <c r="B9" s="16" t="s">
        <v>29</v>
      </c>
      <c r="C9" s="68">
        <v>0.5</v>
      </c>
      <c r="E9" s="16"/>
    </row>
    <row r="10" spans="1:10" ht="15" customHeight="1" x14ac:dyDescent="0.45">
      <c r="B10" s="16" t="s">
        <v>30</v>
      </c>
      <c r="C10" s="68">
        <v>0.65</v>
      </c>
      <c r="E10" s="16"/>
    </row>
    <row r="11" spans="1:10" ht="15" customHeight="1" x14ac:dyDescent="0.45">
      <c r="B11" s="16" t="s">
        <v>31</v>
      </c>
      <c r="C11" s="68">
        <v>1</v>
      </c>
      <c r="E11" s="16"/>
    </row>
    <row r="12" spans="1:10" ht="15" customHeight="1" x14ac:dyDescent="0.45">
      <c r="E12" s="16"/>
    </row>
    <row r="13" spans="1:10" ht="15" customHeight="1" x14ac:dyDescent="0.45">
      <c r="B13" s="67" t="s">
        <v>32</v>
      </c>
      <c r="E13" s="16"/>
    </row>
    <row r="14" spans="1:10" ht="15" customHeight="1" x14ac:dyDescent="0.45">
      <c r="B14" s="16" t="s">
        <v>33</v>
      </c>
      <c r="C14" s="68">
        <v>1</v>
      </c>
      <c r="E14" s="16"/>
    </row>
    <row r="15" spans="1:10" ht="15" customHeight="1" x14ac:dyDescent="0.45">
      <c r="B15" s="16" t="s">
        <v>34</v>
      </c>
      <c r="C15" s="68">
        <v>0.9</v>
      </c>
      <c r="E15" s="16"/>
    </row>
    <row r="16" spans="1:10" ht="15" customHeight="1" x14ac:dyDescent="0.45">
      <c r="B16" s="16" t="s">
        <v>35</v>
      </c>
      <c r="C16" s="68">
        <v>0.5</v>
      </c>
      <c r="E16" s="16"/>
    </row>
    <row r="17" spans="2:6" ht="15" customHeight="1" x14ac:dyDescent="0.45">
      <c r="B17" s="16" t="s">
        <v>36</v>
      </c>
      <c r="C17" s="68">
        <v>0</v>
      </c>
      <c r="E17" s="16"/>
    </row>
    <row r="18" spans="2:6" ht="15" customHeight="1" x14ac:dyDescent="0.45">
      <c r="E18" s="16"/>
    </row>
    <row r="19" spans="2:6" ht="15" customHeight="1" x14ac:dyDescent="0.45">
      <c r="E19" s="16"/>
    </row>
    <row r="20" spans="2:6" ht="15" customHeight="1" x14ac:dyDescent="0.45">
      <c r="B20" s="67" t="s">
        <v>37</v>
      </c>
      <c r="C20" s="71" t="s">
        <v>38</v>
      </c>
      <c r="D20" s="71" t="s">
        <v>39</v>
      </c>
      <c r="E20" s="71" t="s">
        <v>40</v>
      </c>
      <c r="F20" s="71" t="s">
        <v>41</v>
      </c>
    </row>
    <row r="21" spans="2:6" ht="15" customHeight="1" x14ac:dyDescent="0.45">
      <c r="B21" s="16" t="s">
        <v>19</v>
      </c>
      <c r="C21" s="66">
        <v>10</v>
      </c>
      <c r="D21" s="66">
        <v>15</v>
      </c>
      <c r="E21" s="66">
        <v>20</v>
      </c>
      <c r="F21" s="66">
        <v>34</v>
      </c>
    </row>
    <row r="22" spans="2:6" ht="15" customHeight="1" x14ac:dyDescent="0.45">
      <c r="B22" s="16" t="s">
        <v>42</v>
      </c>
      <c r="C22" s="66">
        <v>100</v>
      </c>
      <c r="D22" s="66">
        <v>300</v>
      </c>
      <c r="E22" s="66">
        <v>0</v>
      </c>
      <c r="F22" s="66">
        <v>100</v>
      </c>
    </row>
    <row r="23" spans="2:6" ht="15" customHeight="1" x14ac:dyDescent="0.45">
      <c r="B23" s="16" t="s">
        <v>30</v>
      </c>
      <c r="C23" s="66">
        <v>300</v>
      </c>
      <c r="D23" s="66">
        <v>100</v>
      </c>
      <c r="E23" s="66">
        <v>400</v>
      </c>
      <c r="F23" s="66">
        <v>200</v>
      </c>
    </row>
    <row r="24" spans="2:6" ht="15" customHeight="1" x14ac:dyDescent="0.45">
      <c r="B24" s="16" t="s">
        <v>43</v>
      </c>
      <c r="C24" s="66">
        <v>50</v>
      </c>
      <c r="D24" s="66">
        <v>80</v>
      </c>
      <c r="E24" s="66">
        <v>100</v>
      </c>
      <c r="F24" s="66">
        <v>200</v>
      </c>
    </row>
    <row r="25" spans="2:6" ht="15" customHeight="1" x14ac:dyDescent="0.45">
      <c r="B25" s="16" t="s">
        <v>23</v>
      </c>
      <c r="C25" s="66">
        <v>20</v>
      </c>
      <c r="D25" s="66">
        <v>10</v>
      </c>
      <c r="E25" s="66">
        <v>34</v>
      </c>
      <c r="F25" s="66">
        <v>23</v>
      </c>
    </row>
    <row r="26" spans="2:6" ht="15" customHeight="1" x14ac:dyDescent="0.45">
      <c r="B26" s="16" t="s">
        <v>24</v>
      </c>
      <c r="C26">
        <f>SUM(C21:C25)</f>
        <v>480</v>
      </c>
      <c r="D26">
        <f>SUM(D21:D25)</f>
        <v>505</v>
      </c>
      <c r="E26">
        <f>SUM(E21:E25)</f>
        <v>554</v>
      </c>
      <c r="F26">
        <f>SUM(F21:F25)</f>
        <v>557</v>
      </c>
    </row>
    <row r="27" spans="2:6" ht="15" customHeight="1" x14ac:dyDescent="0.45">
      <c r="E27" s="16"/>
    </row>
    <row r="28" spans="2:6" ht="15" customHeight="1" x14ac:dyDescent="0.45">
      <c r="B28" s="16" t="s">
        <v>34</v>
      </c>
      <c r="C28" s="66">
        <v>200</v>
      </c>
      <c r="D28" s="66">
        <v>20</v>
      </c>
      <c r="E28" s="66">
        <v>300</v>
      </c>
      <c r="F28" s="66">
        <v>250</v>
      </c>
    </row>
    <row r="29" spans="2:6" ht="15" customHeight="1" x14ac:dyDescent="0.45">
      <c r="B29" s="16" t="s">
        <v>35</v>
      </c>
      <c r="C29" s="66">
        <v>75</v>
      </c>
      <c r="D29" s="66">
        <v>43</v>
      </c>
      <c r="E29" s="66">
        <v>10</v>
      </c>
      <c r="F29" s="66">
        <v>100</v>
      </c>
    </row>
    <row r="30" spans="2:6" ht="15" customHeight="1" x14ac:dyDescent="0.45">
      <c r="B30" s="16" t="s">
        <v>25</v>
      </c>
      <c r="C30" s="66">
        <v>50</v>
      </c>
      <c r="D30" s="66">
        <v>50</v>
      </c>
      <c r="E30" s="66">
        <v>0</v>
      </c>
      <c r="F30" s="66">
        <v>34</v>
      </c>
    </row>
    <row r="31" spans="2:6" ht="15" customHeight="1" x14ac:dyDescent="0.45">
      <c r="B31" s="16" t="s">
        <v>44</v>
      </c>
      <c r="C31" s="66">
        <v>155</v>
      </c>
      <c r="D31" s="66">
        <v>392</v>
      </c>
      <c r="E31" s="66">
        <v>244</v>
      </c>
      <c r="F31" s="66">
        <v>173</v>
      </c>
    </row>
    <row r="32" spans="2:6" ht="15" customHeight="1" x14ac:dyDescent="0.45">
      <c r="B32" s="16" t="s">
        <v>24</v>
      </c>
      <c r="C32">
        <f>SUM(C28:C31)</f>
        <v>480</v>
      </c>
      <c r="D32">
        <f>SUM(D28:D31)</f>
        <v>505</v>
      </c>
      <c r="E32">
        <f>SUM(E28:E31)</f>
        <v>554</v>
      </c>
      <c r="F32">
        <f>SUM(F28:F31)</f>
        <v>557</v>
      </c>
    </row>
    <row r="33" spans="1:6" ht="15" customHeight="1" x14ac:dyDescent="0.45">
      <c r="A33"/>
      <c r="B33"/>
    </row>
    <row r="34" spans="1:6" ht="15" customHeight="1" x14ac:dyDescent="0.45">
      <c r="A34"/>
      <c r="B34" s="69" t="s">
        <v>45</v>
      </c>
      <c r="C34">
        <f>C28*$C$15+C29*$C$16+C31*$C$14+C30*C17</f>
        <v>372.5</v>
      </c>
      <c r="D34">
        <f>D28*$C$15+D29*$C$16+D31*$C$14+D30*C17</f>
        <v>431.5</v>
      </c>
      <c r="E34">
        <f>E28*$C$15+E29*$C$16+E31*$C$14+E30*C17</f>
        <v>519</v>
      </c>
      <c r="F34">
        <f>F28*$C$15+F29*$C$16+F31*$C$14+F30*C17</f>
        <v>448</v>
      </c>
    </row>
    <row r="35" spans="1:6" ht="15" customHeight="1" x14ac:dyDescent="0.45">
      <c r="A35"/>
      <c r="B35" s="69" t="s">
        <v>46</v>
      </c>
      <c r="C35">
        <f>C21*$C$7+C22*$C$11+C23*$C$10+C24*$C$9+C25*$C$11</f>
        <v>340</v>
      </c>
      <c r="D35">
        <f t="shared" ref="D35:F35" si="0">D21*$C$7+D22*$C$11+D23*$C$10+D24*$C$9+D25*$C$11</f>
        <v>415</v>
      </c>
      <c r="E35">
        <f t="shared" si="0"/>
        <v>344</v>
      </c>
      <c r="F35">
        <f t="shared" si="0"/>
        <v>353</v>
      </c>
    </row>
    <row r="36" spans="1:6" ht="15" customHeight="1" x14ac:dyDescent="0.45">
      <c r="A36"/>
      <c r="B36" s="16" t="s">
        <v>47</v>
      </c>
      <c r="C36" s="70">
        <f>C34/C35</f>
        <v>1.0955882352941178</v>
      </c>
      <c r="D36" s="70">
        <f t="shared" ref="D36:F36" si="1">D34/D35</f>
        <v>1.0397590361445783</v>
      </c>
      <c r="E36" s="70">
        <f t="shared" si="1"/>
        <v>1.5087209302325582</v>
      </c>
      <c r="F36" s="70">
        <f t="shared" si="1"/>
        <v>1.2691218130311614</v>
      </c>
    </row>
    <row r="37" spans="1:6" ht="15" customHeight="1" x14ac:dyDescent="0.45">
      <c r="A37"/>
      <c r="B37"/>
    </row>
    <row r="38" spans="1:6" ht="15" customHeight="1" x14ac:dyDescent="0.45">
      <c r="A38" s="15" t="s">
        <v>50</v>
      </c>
    </row>
  </sheetData>
  <pageMargins left="0.7" right="0.7" top="0.75" bottom="0.75" header="0.3" footer="0.3"/>
  <pageSetup paperSize="9" orientation="landscape" horizontalDpi="1200" verticalDpi="1200" r:id="rId1"/>
  <headerFooter>
    <oddHeader xml:space="preserve">&amp;R&amp;10&amp;F 
&amp;A
</oddHeader>
    <oddFooter>&amp;L&amp;10© 2018&amp;C&amp;10Page &amp;P of &amp;N&amp;R&amp;G</oddFooter>
  </headerFooter>
  <colBreaks count="1" manualBreakCount="1">
    <brk id="24" max="214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Welcome</vt:lpstr>
      <vt:lpstr>Info</vt:lpstr>
      <vt:lpstr>Workout</vt:lpstr>
      <vt:lpstr>Workout!Print_Area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FE</cp:lastModifiedBy>
  <cp:lastPrinted>2017-05-23T17:35:09Z</cp:lastPrinted>
  <dcterms:created xsi:type="dcterms:W3CDTF">2016-02-03T14:06:14Z</dcterms:created>
  <dcterms:modified xsi:type="dcterms:W3CDTF">2018-12-20T15:30:05Z</dcterms:modified>
</cp:coreProperties>
</file>