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My Drive\Project finance recording\"/>
    </mc:Choice>
  </mc:AlternateContent>
  <xr:revisionPtr revIDLastSave="0" documentId="8_{DE4499A8-6C8E-42E2-BF82-2E8AA9384EC7}" xr6:coauthVersionLast="41" xr6:coauthVersionMax="41" xr10:uidLastSave="{00000000-0000-0000-0000-000000000000}"/>
  <bookViews>
    <workbookView xWindow="-108" yWindow="-108" windowWidth="30936" windowHeight="16896" activeTab="8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B12" i="15"/>
  <c r="E56" i="2"/>
  <c r="F56" i="2"/>
  <c r="D56" i="2"/>
  <c r="H18" i="14" l="1"/>
  <c r="I18" i="14"/>
  <c r="J18" i="14"/>
  <c r="K18" i="14"/>
  <c r="L18" i="14"/>
  <c r="M18" i="14"/>
  <c r="N18" i="14"/>
  <c r="O18" i="14"/>
  <c r="P18" i="14"/>
  <c r="G18" i="14"/>
  <c r="P6" i="12" l="1"/>
  <c r="P9" i="12"/>
  <c r="P48" i="12"/>
  <c r="P5" i="11"/>
  <c r="P14" i="11"/>
  <c r="P15" i="11"/>
  <c r="P16" i="11"/>
  <c r="Q33" i="2"/>
  <c r="Q30" i="2"/>
  <c r="P10" i="11" l="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9" i="2" l="1"/>
  <c r="E9" i="2"/>
  <c r="E12" i="17"/>
  <c r="F12" i="17"/>
  <c r="D12" i="17"/>
  <c r="D11" i="17"/>
  <c r="H48" i="12"/>
  <c r="I48" i="12"/>
  <c r="J48" i="12"/>
  <c r="K48" i="12"/>
  <c r="L48" i="12"/>
  <c r="M48" i="12"/>
  <c r="N48" i="12"/>
  <c r="O48" i="12"/>
  <c r="F48" i="12"/>
  <c r="G48" i="12"/>
  <c r="E48" i="12"/>
  <c r="D37" i="12"/>
  <c r="D49" i="12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D47" i="2"/>
  <c r="D6" i="2" s="1"/>
  <c r="D23" i="12" l="1"/>
  <c r="D25" i="12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H12" i="12"/>
  <c r="I12" i="12" s="1"/>
  <c r="J12" i="12" s="1"/>
  <c r="K12" i="12" s="1"/>
  <c r="F22" i="12"/>
  <c r="F25" i="12" s="1"/>
  <c r="E41" i="12"/>
  <c r="E43" i="12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E49" i="12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20" i="11"/>
  <c r="L5" i="17"/>
  <c r="L20" i="11"/>
  <c r="J5" i="17"/>
  <c r="J20" i="11"/>
  <c r="H5" i="17"/>
  <c r="H20" i="11"/>
  <c r="I5" i="17"/>
  <c r="I20" i="11"/>
  <c r="M5" i="17"/>
  <c r="M20" i="11"/>
  <c r="K5" i="17"/>
  <c r="K20" i="11"/>
  <c r="G5" i="17"/>
  <c r="G20" i="11"/>
  <c r="O5" i="17"/>
  <c r="O20" i="11"/>
  <c r="G24" i="12"/>
  <c r="G11" i="14" s="1"/>
  <c r="G42" i="12"/>
  <c r="I13" i="12"/>
  <c r="H14" i="12"/>
  <c r="H15" i="12" s="1"/>
  <c r="H16" i="12" s="1"/>
  <c r="F49" i="12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46" i="12"/>
  <c r="G47" i="12" s="1"/>
  <c r="H41" i="12" l="1"/>
  <c r="H12" i="14"/>
  <c r="H14" i="14" s="1"/>
  <c r="H43" i="12"/>
  <c r="H22" i="12"/>
  <c r="H25" i="12" s="1"/>
  <c r="I42" i="12"/>
  <c r="I24" i="12"/>
  <c r="I11" i="14" s="1"/>
  <c r="J14" i="12"/>
  <c r="J15" i="12" s="1"/>
  <c r="K13" i="12"/>
  <c r="G49" i="12"/>
  <c r="I41" i="12" l="1"/>
  <c r="I12" i="14"/>
  <c r="I14" i="14" s="1"/>
  <c r="I43" i="12"/>
  <c r="H46" i="12"/>
  <c r="H47" i="12" s="1"/>
  <c r="I22" i="12"/>
  <c r="I25" i="12" s="1"/>
  <c r="J16" i="12"/>
  <c r="K14" i="12"/>
  <c r="K15" i="12" s="1"/>
  <c r="K16" i="12" s="1"/>
  <c r="L13" i="12"/>
  <c r="J41" i="12" l="1"/>
  <c r="H49" i="12"/>
  <c r="J22" i="12"/>
  <c r="K42" i="12"/>
  <c r="K24" i="12"/>
  <c r="K11" i="14" s="1"/>
  <c r="M13" i="12"/>
  <c r="L14" i="12"/>
  <c r="L15" i="12" s="1"/>
  <c r="J24" i="12"/>
  <c r="J11" i="14" s="1"/>
  <c r="J42" i="12"/>
  <c r="J43" i="12" l="1"/>
  <c r="K12" i="14"/>
  <c r="K14" i="14" s="1"/>
  <c r="J12" i="14"/>
  <c r="J14" i="14" s="1"/>
  <c r="I46" i="12"/>
  <c r="I47" i="12" s="1"/>
  <c r="M14" i="12"/>
  <c r="M15" i="12" s="1"/>
  <c r="N13" i="12"/>
  <c r="J25" i="12"/>
  <c r="L16" i="12"/>
  <c r="K41" i="12" l="1"/>
  <c r="K43" i="12" s="1"/>
  <c r="I49" i="12"/>
  <c r="K22" i="12"/>
  <c r="K25" i="12" s="1"/>
  <c r="N14" i="12"/>
  <c r="N15" i="12" s="1"/>
  <c r="N16" i="12" s="1"/>
  <c r="O13" i="12"/>
  <c r="L24" i="12"/>
  <c r="L11" i="14" s="1"/>
  <c r="L42" i="12"/>
  <c r="M16" i="12"/>
  <c r="L41" i="12" l="1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L22" i="12"/>
  <c r="L25" i="12" s="1"/>
  <c r="N42" i="12"/>
  <c r="N24" i="12"/>
  <c r="N11" i="14" s="1"/>
  <c r="L43" i="12"/>
  <c r="M24" i="12"/>
  <c r="M11" i="14" s="1"/>
  <c r="M42" i="12"/>
  <c r="N12" i="14" l="1"/>
  <c r="N14" i="14" s="1"/>
  <c r="M12" i="14"/>
  <c r="M14" i="14" s="1"/>
  <c r="O24" i="12"/>
  <c r="O11" i="14" s="1"/>
  <c r="P16" i="12"/>
  <c r="J49" i="12"/>
  <c r="M41" i="12"/>
  <c r="M43" i="12" s="1"/>
  <c r="M22" i="12"/>
  <c r="M25" i="12" s="1"/>
  <c r="O12" i="14" l="1"/>
  <c r="O14" i="14" s="1"/>
  <c r="P24" i="12"/>
  <c r="P11" i="14" s="1"/>
  <c r="P42" i="12"/>
  <c r="K46" i="12"/>
  <c r="K47" i="12" s="1"/>
  <c r="N22" i="12"/>
  <c r="N25" i="12" s="1"/>
  <c r="N41" i="12"/>
  <c r="N43" i="12" s="1"/>
  <c r="P12" i="14" l="1"/>
  <c r="P14" i="14" s="1"/>
  <c r="K49" i="12"/>
  <c r="O41" i="12"/>
  <c r="O43" i="12" s="1"/>
  <c r="O22" i="12"/>
  <c r="O25" i="12" s="1"/>
  <c r="P22" i="12" l="1"/>
  <c r="P25" i="12" s="1"/>
  <c r="P6" i="17"/>
  <c r="P7" i="17"/>
  <c r="P41" i="12"/>
  <c r="P43" i="12" s="1"/>
  <c r="L46" i="12"/>
  <c r="L47" i="12" s="1"/>
  <c r="P8" i="17" l="1"/>
  <c r="L49" i="12"/>
  <c r="M46" i="12" l="1"/>
  <c r="M47" i="12" s="1"/>
  <c r="M49" i="12" l="1"/>
  <c r="N46" i="12" l="1"/>
  <c r="N47" i="12" s="1"/>
  <c r="N49" i="12" l="1"/>
  <c r="O46" i="12" l="1"/>
  <c r="O47" i="12" l="1"/>
  <c r="O49" i="12" l="1"/>
  <c r="G6" i="17"/>
  <c r="G7" i="17"/>
  <c r="P46" i="12" l="1"/>
  <c r="P47" i="12" s="1"/>
  <c r="F6" i="17"/>
  <c r="G8" i="17"/>
  <c r="P49" i="12" l="1"/>
  <c r="F8" i="17"/>
  <c r="H6" i="17"/>
  <c r="I6" i="17"/>
  <c r="J6" i="17"/>
  <c r="K6" i="17"/>
  <c r="L6" i="17"/>
  <c r="M6" i="17"/>
  <c r="N6" i="17"/>
  <c r="O6" i="17"/>
  <c r="H7" i="17"/>
  <c r="I7" i="17"/>
  <c r="J7" i="17"/>
  <c r="K7" i="17"/>
  <c r="L7" i="17"/>
  <c r="M7" i="17"/>
  <c r="N7" i="17"/>
  <c r="O7" i="17"/>
  <c r="F9" i="2" l="1"/>
  <c r="H8" i="17"/>
  <c r="I8" i="17"/>
  <c r="O8" i="17"/>
  <c r="K8" i="17"/>
  <c r="N8" i="17"/>
  <c r="M8" i="17"/>
  <c r="L8" i="17"/>
  <c r="J8" i="17"/>
  <c r="D7" i="2" l="1"/>
  <c r="E7" i="2" l="1"/>
  <c r="F7" i="2"/>
  <c r="C7" i="2" l="1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E11" i="17" l="1"/>
  <c r="E15" i="17" s="1"/>
  <c r="F11" i="17" l="1"/>
  <c r="F15" i="17" s="1"/>
  <c r="D55" i="2"/>
  <c r="D32" i="12" l="1"/>
  <c r="D34" i="12" s="1"/>
  <c r="G11" i="17"/>
  <c r="E55" i="2" l="1"/>
  <c r="E31" i="12"/>
  <c r="E32" i="12" l="1"/>
  <c r="E34" i="12" s="1"/>
  <c r="F31" i="12" l="1"/>
  <c r="F55" i="2"/>
  <c r="F32" i="12" l="1"/>
  <c r="F34" i="12" s="1"/>
  <c r="F27" i="12"/>
  <c r="F28" i="12" s="1"/>
  <c r="G31" i="12" l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19" i="14" l="1"/>
  <c r="H19" i="14"/>
  <c r="J19" i="14"/>
  <c r="G19" i="14"/>
  <c r="N19" i="14"/>
  <c r="L19" i="14"/>
  <c r="P19" i="14"/>
  <c r="O19" i="14"/>
  <c r="I19" i="14"/>
  <c r="K19" i="14"/>
  <c r="G34" i="12"/>
  <c r="H31" i="12" l="1"/>
  <c r="H34" i="12" s="1"/>
  <c r="I31" i="12" l="1"/>
  <c r="I34" i="12" s="1"/>
  <c r="J31" i="12" l="1"/>
  <c r="J34" i="12" s="1"/>
  <c r="K31" i="12" l="1"/>
  <c r="K34" i="12" s="1"/>
  <c r="L31" i="12" l="1"/>
  <c r="L34" i="12" s="1"/>
  <c r="M31" i="12" l="1"/>
  <c r="M34" i="12" s="1"/>
  <c r="N31" i="12" l="1"/>
  <c r="N34" i="12" s="1"/>
  <c r="O31" i="12" l="1"/>
  <c r="O34" i="12" s="1"/>
  <c r="P31" i="12" l="1"/>
  <c r="P34" i="12" s="1"/>
  <c r="G24" i="14"/>
  <c r="G26" i="14" s="1"/>
  <c r="H24" i="14"/>
  <c r="H26" i="14" s="1"/>
  <c r="I24" i="14"/>
  <c r="J24" i="14"/>
  <c r="J26" i="14" s="1"/>
  <c r="K24" i="14"/>
  <c r="K26" i="14" s="1"/>
  <c r="L24" i="14"/>
  <c r="L26" i="14" s="1"/>
  <c r="M24" i="14"/>
  <c r="N24" i="14"/>
  <c r="N26" i="14" s="1"/>
  <c r="O24" i="14"/>
  <c r="O26" i="14" s="1"/>
  <c r="P24" i="14"/>
  <c r="P26" i="14" s="1"/>
  <c r="I26" i="14"/>
  <c r="M26" i="14"/>
  <c r="J27" i="14"/>
  <c r="N27" i="14"/>
  <c r="N12" i="17" l="1"/>
  <c r="L27" i="14"/>
  <c r="O27" i="14"/>
  <c r="G27" i="14"/>
  <c r="J12" i="17"/>
  <c r="P27" i="14"/>
  <c r="H27" i="14"/>
  <c r="K27" i="14"/>
  <c r="M27" i="14"/>
  <c r="I27" i="14"/>
  <c r="K12" i="17" l="1"/>
  <c r="P12" i="17"/>
  <c r="G12" i="17"/>
  <c r="L12" i="17"/>
  <c r="I12" i="17"/>
  <c r="M12" i="17"/>
  <c r="H12" i="17"/>
  <c r="O12" i="17"/>
  <c r="G15" i="17" l="1"/>
  <c r="H11" i="17" s="1"/>
  <c r="H15" i="17" s="1"/>
  <c r="I11" i="17" l="1"/>
  <c r="I15" i="17" s="1"/>
  <c r="J11" i="17" l="1"/>
  <c r="J15" i="17" s="1"/>
  <c r="K11" i="17" l="1"/>
  <c r="K15" i="17" s="1"/>
  <c r="L11" i="17" l="1"/>
  <c r="L15" i="17" s="1"/>
  <c r="M11" i="17" l="1"/>
  <c r="M15" i="17" s="1"/>
  <c r="N11" i="17" l="1"/>
  <c r="N15" i="17" s="1"/>
  <c r="O11" i="17" l="1"/>
  <c r="O15" i="17" s="1"/>
  <c r="P11" i="17" l="1"/>
  <c r="P15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<sst xmlns="http://schemas.openxmlformats.org/spreadsheetml/2006/main" count="355" uniqueCount="201">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</sst>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09375" defaultRowHeight="14.4" x14ac:dyDescent="0.3"/>
  <cols>
    <col min="1" max="1" width="9.88671875" customWidth="1"/>
    <col min="2" max="13" width="9.33203125" customWidth="1"/>
    <col min="14" max="14" width="9.88671875" customWidth="1"/>
    <col min="15" max="26" width="9.109375" customWidth="1"/>
  </cols>
  <sheetData>
    <row r="1" spans="1:14" s="34" customFormat="1" ht="189.75" customHeight="1" x14ac:dyDescent="0.5500000000000000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3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3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3">
      <c r="A7" s="80" t="str">
        <f ca="1">"© "&amp;YEAR(TODAY())&amp;" Financial Edge Training "</f>
        <v xml:space="preserve">© 2019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81"/>
      <c r="H9" s="81"/>
      <c r="I9" s="81"/>
      <c r="J9" s="81"/>
      <c r="K9" s="28"/>
    </row>
    <row r="10" spans="1:14" s="23" customFormat="1" ht="15" customHeight="1" x14ac:dyDescent="0.3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3" sqref="A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139</v>
      </c>
    </row>
    <row r="5" spans="1:16" s="73" customFormat="1" ht="15" customHeight="1" x14ac:dyDescent="0.3">
      <c r="B5" s="16" t="str">
        <f>IS!B11</f>
        <v>Depletion</v>
      </c>
    </row>
    <row r="6" spans="1:16" s="73" customFormat="1" ht="15" customHeight="1" x14ac:dyDescent="0.3">
      <c r="B6" s="16" t="str">
        <f>IS!B17</f>
        <v>Amortization</v>
      </c>
    </row>
    <row r="7" spans="1:16" s="73" customFormat="1" ht="15" customHeight="1" x14ac:dyDescent="0.3">
      <c r="B7" s="16" t="str">
        <f>IS!B23</f>
        <v>Interest on asset retirement obligation</v>
      </c>
    </row>
    <row r="8" spans="1:16" ht="15" customHeight="1" x14ac:dyDescent="0.3">
      <c r="A8"/>
      <c r="B8" s="16" t="s">
        <v>174</v>
      </c>
    </row>
    <row r="9" spans="1:16" ht="15" customHeight="1" x14ac:dyDescent="0.3">
      <c r="A9"/>
      <c r="B9" s="16" t="s">
        <v>148</v>
      </c>
    </row>
    <row r="10" spans="1:16" ht="15" customHeight="1" x14ac:dyDescent="0.3">
      <c r="A10"/>
    </row>
    <row r="11" spans="1:16" ht="15" customHeight="1" x14ac:dyDescent="0.3">
      <c r="A11"/>
      <c r="B11" s="16" t="s">
        <v>149</v>
      </c>
    </row>
    <row r="12" spans="1:16" ht="15" customHeight="1" x14ac:dyDescent="0.3">
      <c r="B12" s="16" t="s">
        <v>150</v>
      </c>
    </row>
    <row r="13" spans="1:16" ht="15" customHeight="1" x14ac:dyDescent="0.3">
      <c r="A13"/>
    </row>
    <row r="14" spans="1:16" ht="15" customHeight="1" x14ac:dyDescent="0.3">
      <c r="A14"/>
      <c r="B14" s="16" t="s">
        <v>151</v>
      </c>
    </row>
    <row r="15" spans="1:16" ht="15" customHeight="1" x14ac:dyDescent="0.3">
      <c r="A15"/>
      <c r="B15" s="16" t="s">
        <v>164</v>
      </c>
    </row>
    <row r="16" spans="1:16" ht="15" customHeight="1" x14ac:dyDescent="0.3">
      <c r="A16"/>
      <c r="B16" s="16" t="s">
        <v>152</v>
      </c>
    </row>
    <row r="17" spans="1:15" ht="15" customHeight="1" x14ac:dyDescent="0.3">
      <c r="A17"/>
    </row>
    <row r="18" spans="1:15" ht="15" customHeight="1" x14ac:dyDescent="0.3">
      <c r="A18"/>
      <c r="B18" s="16" t="s">
        <v>153</v>
      </c>
    </row>
    <row r="19" spans="1:15" ht="15" customHeight="1" x14ac:dyDescent="0.3">
      <c r="A19"/>
      <c r="B19" s="16" t="s">
        <v>178</v>
      </c>
    </row>
    <row r="20" spans="1:15" ht="15" customHeight="1" x14ac:dyDescent="0.3">
      <c r="A20"/>
      <c r="B20" s="16" t="s">
        <v>159</v>
      </c>
    </row>
    <row r="21" spans="1:15" ht="15" customHeight="1" x14ac:dyDescent="0.3">
      <c r="A21"/>
      <c r="B21" s="16" t="s">
        <v>154</v>
      </c>
    </row>
    <row r="22" spans="1:15" ht="15" customHeight="1" x14ac:dyDescent="0.3">
      <c r="B22" s="16" t="s">
        <v>155</v>
      </c>
    </row>
    <row r="23" spans="1:15" ht="15" customHeight="1" x14ac:dyDescent="0.3">
      <c r="A23"/>
    </row>
    <row r="24" spans="1:15" ht="15" customHeight="1" x14ac:dyDescent="0.3">
      <c r="A24"/>
      <c r="B24" s="16" t="s">
        <v>156</v>
      </c>
    </row>
    <row r="25" spans="1:15" ht="15" customHeight="1" x14ac:dyDescent="0.3">
      <c r="A25"/>
      <c r="B25" s="16" t="s">
        <v>157</v>
      </c>
    </row>
    <row r="26" spans="1:15" ht="15" customHeight="1" x14ac:dyDescent="0.3">
      <c r="A26"/>
      <c r="B26" s="16" t="s">
        <v>158</v>
      </c>
      <c r="C26" s="63">
        <v>0</v>
      </c>
    </row>
    <row r="27" spans="1:15" ht="15" customHeight="1" x14ac:dyDescent="0.3">
      <c r="A27"/>
    </row>
    <row r="28" spans="1:15" ht="15" customHeight="1" x14ac:dyDescent="0.3">
      <c r="B28"/>
    </row>
    <row r="29" spans="1:15" ht="15" customHeight="1" x14ac:dyDescent="0.3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3">
      <c r="A30"/>
    </row>
    <row r="31" spans="1:15" ht="15" customHeight="1" x14ac:dyDescent="0.3">
      <c r="A31"/>
    </row>
    <row r="32" spans="1:15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33203125" customWidth="1"/>
    <col min="4" max="4" width="2.88671875" customWidth="1"/>
    <col min="5" max="7" width="1.44140625" customWidth="1"/>
    <col min="8" max="8" width="2.88671875" customWidth="1"/>
    <col min="9" max="9" width="42.664062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3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3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3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3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3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3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3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3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3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3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3">
      <c r="A5" s="15" t="s">
        <v>85</v>
      </c>
    </row>
    <row r="6" spans="1:16" ht="15" customHeight="1" x14ac:dyDescent="0.3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3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3">
      <c r="B8" s="16" t="s">
        <v>192</v>
      </c>
      <c r="D8" s="74"/>
      <c r="E8" s="74"/>
      <c r="F8" s="74"/>
    </row>
    <row r="9" spans="1:16" ht="15" customHeight="1" x14ac:dyDescent="0.3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3">
      <c r="B10" s="16" t="s">
        <v>200</v>
      </c>
      <c r="F10" s="63">
        <f>C15/7+C15*H15</f>
        <v>338.28571428571428</v>
      </c>
    </row>
    <row r="11" spans="1:16" ht="15" customHeight="1" x14ac:dyDescent="0.3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3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3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3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3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3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3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3">
      <c r="A18" s="60"/>
      <c r="C18" s="70"/>
    </row>
    <row r="19" spans="1:17" ht="15" customHeight="1" x14ac:dyDescent="0.3">
      <c r="B19" s="16" t="s">
        <v>86</v>
      </c>
      <c r="C19" s="61"/>
      <c r="D19" s="61"/>
      <c r="E19" s="61"/>
      <c r="F19" s="61"/>
    </row>
    <row r="20" spans="1:17" ht="15" customHeight="1" x14ac:dyDescent="0.3">
      <c r="B20" s="16" t="s">
        <v>167</v>
      </c>
      <c r="C20" s="61"/>
      <c r="D20" s="61"/>
    </row>
    <row r="21" spans="1:17" ht="15" customHeight="1" x14ac:dyDescent="0.3">
      <c r="B21" s="16" t="s">
        <v>97</v>
      </c>
      <c r="D21" s="62">
        <v>0.02</v>
      </c>
    </row>
    <row r="22" spans="1:17" ht="15" customHeight="1" x14ac:dyDescent="0.3">
      <c r="B22" s="16" t="s">
        <v>181</v>
      </c>
      <c r="D22" s="71">
        <v>1.3</v>
      </c>
    </row>
    <row r="23" spans="1:17" ht="15" customHeight="1" x14ac:dyDescent="0.3">
      <c r="B23" s="16" t="s">
        <v>190</v>
      </c>
      <c r="D23" s="72"/>
    </row>
    <row r="25" spans="1:17" ht="15" customHeight="1" x14ac:dyDescent="0.3">
      <c r="A25" s="15" t="s">
        <v>36</v>
      </c>
    </row>
    <row r="26" spans="1:17" ht="15" customHeight="1" x14ac:dyDescent="0.3">
      <c r="B26" s="16" t="s">
        <v>37</v>
      </c>
      <c r="E26" s="63">
        <v>5800</v>
      </c>
    </row>
    <row r="28" spans="1:17" ht="15" customHeight="1" x14ac:dyDescent="0.3">
      <c r="A28" s="15" t="s">
        <v>27</v>
      </c>
    </row>
    <row r="29" spans="1:17" ht="15" customHeight="1" x14ac:dyDescent="0.3">
      <c r="B29" s="16" t="s">
        <v>31</v>
      </c>
      <c r="F29" s="63">
        <v>59.6</v>
      </c>
    </row>
    <row r="30" spans="1:17" ht="15" customHeight="1" x14ac:dyDescent="0.3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3">
      <c r="A32" s="60"/>
      <c r="B32" s="16" t="s">
        <v>32</v>
      </c>
      <c r="F32" s="63">
        <f>F29*50%*5800/1000</f>
        <v>172.84</v>
      </c>
    </row>
    <row r="33" spans="1:17" ht="15" customHeight="1" x14ac:dyDescent="0.3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3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3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3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3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3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3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3">
      <c r="A43" s="15" t="s">
        <v>51</v>
      </c>
      <c r="B43"/>
    </row>
    <row r="44" spans="1:17" ht="15" customHeight="1" x14ac:dyDescent="0.3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3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3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3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3">
      <c r="A48"/>
      <c r="B48"/>
    </row>
    <row r="49" spans="1:16" ht="15" customHeight="1" x14ac:dyDescent="0.3">
      <c r="A49" s="15" t="s">
        <v>66</v>
      </c>
      <c r="B49"/>
    </row>
    <row r="50" spans="1:16" ht="15" customHeight="1" x14ac:dyDescent="0.3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3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3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3">
      <c r="A53"/>
      <c r="B53" s="16" t="s">
        <v>162</v>
      </c>
    </row>
    <row r="54" spans="1:16" ht="15" customHeight="1" x14ac:dyDescent="0.3">
      <c r="A54"/>
      <c r="B54" s="16" t="s">
        <v>163</v>
      </c>
    </row>
    <row r="55" spans="1:16" ht="15" customHeight="1" x14ac:dyDescent="0.3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3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3">
      <c r="A59" s="15" t="s">
        <v>119</v>
      </c>
    </row>
    <row r="60" spans="1:16" ht="15" customHeight="1" x14ac:dyDescent="0.3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3">
      <c r="B61" s="16" t="s">
        <v>126</v>
      </c>
      <c r="F61" s="62">
        <v>0.5</v>
      </c>
    </row>
    <row r="62" spans="1:16" ht="15" customHeight="1" x14ac:dyDescent="0.3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3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3">
      <c r="A65" s="15" t="s">
        <v>74</v>
      </c>
    </row>
    <row r="66" spans="1:16" ht="15" customHeight="1" x14ac:dyDescent="0.3">
      <c r="B66" s="16" t="s">
        <v>76</v>
      </c>
      <c r="D66" s="62">
        <v>0.06</v>
      </c>
    </row>
    <row r="67" spans="1:16" ht="15" customHeight="1" x14ac:dyDescent="0.3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3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55000000000000004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3">
      <c r="A6" s="15" t="s">
        <v>160</v>
      </c>
    </row>
    <row r="7" spans="1:16" ht="15" customHeight="1" x14ac:dyDescent="0.3">
      <c r="B7" s="16" t="s">
        <v>184</v>
      </c>
    </row>
    <row r="8" spans="1:16" ht="15" customHeight="1" x14ac:dyDescent="0.3">
      <c r="B8" s="16" t="str">
        <f>IS!B26</f>
        <v>Tax expense</v>
      </c>
    </row>
    <row r="9" spans="1:16" ht="15" customHeight="1" x14ac:dyDescent="0.3">
      <c r="B9" s="16" t="str">
        <f>CFS!B8</f>
        <v>(Asset retirement payments)</v>
      </c>
    </row>
    <row r="10" spans="1:16" ht="15" customHeight="1" x14ac:dyDescent="0.3">
      <c r="B10" s="16" t="str">
        <f>CFS!B11</f>
        <v>(Inc) dec in operating working capital</v>
      </c>
    </row>
    <row r="11" spans="1:16" ht="15" customHeight="1" x14ac:dyDescent="0.3">
      <c r="B11" s="16" t="str">
        <f>CFS!B14</f>
        <v>(Capital expenditure)</v>
      </c>
    </row>
    <row r="12" spans="1:16" ht="15" customHeight="1" x14ac:dyDescent="0.3">
      <c r="B12" s="16" t="str">
        <f>CFS!B15</f>
        <v>(Cash soft asset expenditure)</v>
      </c>
    </row>
    <row r="13" spans="1:16" ht="15" customHeight="1" x14ac:dyDescent="0.3">
      <c r="B13" s="16" t="s">
        <v>191</v>
      </c>
    </row>
    <row r="14" spans="1:16" ht="15" customHeight="1" x14ac:dyDescent="0.3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3">
      <c r="B15" s="16" t="s">
        <v>182</v>
      </c>
    </row>
    <row r="16" spans="1:16" ht="15" customHeight="1" x14ac:dyDescent="0.3">
      <c r="B16" s="16" t="s">
        <v>92</v>
      </c>
    </row>
    <row r="17" spans="1:3" ht="15" customHeight="1" x14ac:dyDescent="0.3">
      <c r="B17" s="16" t="s">
        <v>186</v>
      </c>
    </row>
    <row r="19" spans="1:3" ht="15" customHeight="1" x14ac:dyDescent="0.3">
      <c r="A19" s="15" t="s">
        <v>132</v>
      </c>
    </row>
    <row r="20" spans="1:3" ht="15" customHeight="1" x14ac:dyDescent="0.3">
      <c r="B20" s="16" t="s">
        <v>88</v>
      </c>
      <c r="C20" s="61"/>
    </row>
    <row r="21" spans="1:3" ht="15" customHeight="1" x14ac:dyDescent="0.3">
      <c r="B21" s="16" t="s">
        <v>89</v>
      </c>
      <c r="C21" s="61"/>
    </row>
    <row r="23" spans="1:3" ht="15" customHeight="1" x14ac:dyDescent="0.3">
      <c r="B23" s="16" t="s">
        <v>57</v>
      </c>
    </row>
    <row r="24" spans="1:3" ht="15" customHeight="1" x14ac:dyDescent="0.3">
      <c r="B24" s="16" t="s">
        <v>133</v>
      </c>
    </row>
    <row r="25" spans="1:3" ht="15" customHeight="1" x14ac:dyDescent="0.3">
      <c r="B25" s="16" t="s">
        <v>59</v>
      </c>
      <c r="C25" s="63">
        <v>0</v>
      </c>
    </row>
    <row r="26" spans="1:3" ht="15" customHeight="1" x14ac:dyDescent="0.3">
      <c r="B26" s="16" t="s">
        <v>92</v>
      </c>
    </row>
    <row r="28" spans="1:3" ht="15" customHeight="1" x14ac:dyDescent="0.3">
      <c r="B28" s="16" t="s">
        <v>93</v>
      </c>
    </row>
    <row r="29" spans="1:3" ht="15" customHeight="1" x14ac:dyDescent="0.3">
      <c r="B29" s="16" t="s">
        <v>89</v>
      </c>
    </row>
    <row r="30" spans="1:3" ht="15" customHeight="1" x14ac:dyDescent="0.3">
      <c r="B30" s="16" t="s">
        <v>175</v>
      </c>
    </row>
    <row r="32" spans="1:3" ht="15" customHeight="1" x14ac:dyDescent="0.3">
      <c r="B32" s="16" t="s">
        <v>179</v>
      </c>
    </row>
    <row r="34" spans="1:16" ht="15" customHeight="1" x14ac:dyDescent="0.3">
      <c r="A34" s="15" t="s">
        <v>176</v>
      </c>
    </row>
    <row r="35" spans="1:16" ht="15" customHeight="1" x14ac:dyDescent="0.3">
      <c r="B35" s="16" t="s">
        <v>194</v>
      </c>
      <c r="C35" s="69"/>
    </row>
    <row r="36" spans="1:16" ht="15" customHeight="1" x14ac:dyDescent="0.3">
      <c r="B36" s="16" t="s">
        <v>88</v>
      </c>
      <c r="C36" s="61"/>
    </row>
    <row r="37" spans="1:16" ht="15" customHeight="1" x14ac:dyDescent="0.3">
      <c r="B37" s="16" t="s">
        <v>89</v>
      </c>
      <c r="C37" s="61"/>
    </row>
    <row r="38" spans="1:16" ht="15" customHeight="1" x14ac:dyDescent="0.3">
      <c r="C38" s="61"/>
    </row>
    <row r="39" spans="1:16" ht="15" customHeight="1" x14ac:dyDescent="0.3">
      <c r="B39" s="16" t="s">
        <v>57</v>
      </c>
    </row>
    <row r="40" spans="1:16" ht="15" customHeight="1" x14ac:dyDescent="0.3">
      <c r="B40" s="16" t="s">
        <v>90</v>
      </c>
    </row>
    <row r="41" spans="1:16" ht="15" customHeight="1" x14ac:dyDescent="0.3">
      <c r="B41" s="16" t="s">
        <v>91</v>
      </c>
    </row>
    <row r="42" spans="1:16" ht="15" customHeight="1" x14ac:dyDescent="0.3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3">
      <c r="B43" s="16" t="s">
        <v>59</v>
      </c>
      <c r="C43" s="63">
        <v>0</v>
      </c>
    </row>
    <row r="44" spans="1:16" ht="15" customHeight="1" x14ac:dyDescent="0.3">
      <c r="B44" s="16" t="s">
        <v>92</v>
      </c>
    </row>
    <row r="46" spans="1:16" ht="15" customHeight="1" x14ac:dyDescent="0.3">
      <c r="B46" s="16" t="s">
        <v>93</v>
      </c>
    </row>
    <row r="47" spans="1:16" ht="15" customHeight="1" x14ac:dyDescent="0.3">
      <c r="B47" s="16" t="s">
        <v>89</v>
      </c>
    </row>
    <row r="48" spans="1:16" ht="15" customHeight="1" x14ac:dyDescent="0.3">
      <c r="B48" s="16" t="s">
        <v>185</v>
      </c>
    </row>
    <row r="50" spans="1:16" ht="15" customHeight="1" x14ac:dyDescent="0.3">
      <c r="B50" s="16" t="s">
        <v>188</v>
      </c>
    </row>
    <row r="52" spans="1:16" ht="15" customHeight="1" x14ac:dyDescent="0.3">
      <c r="B52" s="16" t="s">
        <v>187</v>
      </c>
    </row>
    <row r="53" spans="1:16" ht="15" customHeight="1" x14ac:dyDescent="0.3">
      <c r="B53" s="16" t="s">
        <v>183</v>
      </c>
    </row>
    <row r="54" spans="1:16" ht="15" customHeight="1" x14ac:dyDescent="0.3">
      <c r="B54" s="16" t="s">
        <v>180</v>
      </c>
    </row>
    <row r="55" spans="1:16" ht="15" customHeight="1" x14ac:dyDescent="0.3">
      <c r="B55" s="16" t="s">
        <v>189</v>
      </c>
    </row>
    <row r="60" spans="1:16" ht="15" customHeight="1" x14ac:dyDescent="0.3">
      <c r="A60" s="15" t="s">
        <v>94</v>
      </c>
    </row>
    <row r="61" spans="1:16" ht="15" customHeight="1" x14ac:dyDescent="0.3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3">
      <c r="B62" s="16" t="s">
        <v>141</v>
      </c>
      <c r="E62" s="65"/>
      <c r="F62" s="65"/>
    </row>
    <row r="63" spans="1:16" ht="15" customHeight="1" x14ac:dyDescent="0.3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3">
      <c r="B64" s="16" t="s">
        <v>100</v>
      </c>
    </row>
    <row r="65" spans="1:3" ht="15" customHeight="1" x14ac:dyDescent="0.3">
      <c r="B65" s="16" t="s">
        <v>101</v>
      </c>
      <c r="C65" s="61"/>
    </row>
    <row r="67" spans="1:3" ht="15" customHeight="1" x14ac:dyDescent="0.3">
      <c r="A67"/>
      <c r="B67"/>
    </row>
    <row r="68" spans="1:3" ht="15" customHeight="1" x14ac:dyDescent="0.3">
      <c r="A68"/>
      <c r="B68"/>
    </row>
    <row r="69" spans="1:3" ht="15" customHeight="1" x14ac:dyDescent="0.3">
      <c r="A69"/>
      <c r="B69"/>
    </row>
    <row r="70" spans="1:3" ht="15" customHeight="1" x14ac:dyDescent="0.3">
      <c r="A70"/>
      <c r="B70"/>
    </row>
    <row r="71" spans="1:3" ht="15" customHeight="1" x14ac:dyDescent="0.3">
      <c r="A71"/>
      <c r="B71"/>
    </row>
    <row r="72" spans="1:3" ht="15" customHeight="1" x14ac:dyDescent="0.3">
      <c r="A72"/>
      <c r="B72"/>
    </row>
    <row r="73" spans="1:3" ht="15" customHeight="1" x14ac:dyDescent="0.3">
      <c r="A73"/>
      <c r="B73"/>
    </row>
    <row r="74" spans="1:3" ht="15" customHeight="1" x14ac:dyDescent="0.3">
      <c r="A74"/>
      <c r="B74"/>
    </row>
    <row r="75" spans="1:3" ht="15" customHeight="1" x14ac:dyDescent="0.3">
      <c r="A75"/>
      <c r="B75"/>
    </row>
    <row r="76" spans="1:3" ht="15" customHeight="1" x14ac:dyDescent="0.3">
      <c r="A76"/>
      <c r="B76"/>
    </row>
    <row r="77" spans="1:3" ht="15" customHeight="1" x14ac:dyDescent="0.3">
      <c r="A77"/>
      <c r="B77"/>
    </row>
    <row r="78" spans="1:3" ht="15" customHeight="1" x14ac:dyDescent="0.3">
      <c r="A78"/>
      <c r="B78"/>
    </row>
    <row r="79" spans="1:3" ht="15" customHeight="1" x14ac:dyDescent="0.3">
      <c r="A79"/>
      <c r="B79"/>
    </row>
    <row r="80" spans="1:3" ht="15" customHeight="1" x14ac:dyDescent="0.3">
      <c r="A80"/>
      <c r="B80"/>
    </row>
    <row r="81" spans="1:2" ht="15" customHeight="1" x14ac:dyDescent="0.3">
      <c r="A81"/>
      <c r="B81"/>
    </row>
    <row r="82" spans="1:2" ht="15" customHeight="1" x14ac:dyDescent="0.3">
      <c r="A82"/>
      <c r="B82"/>
    </row>
    <row r="83" spans="1:2" ht="15" customHeight="1" x14ac:dyDescent="0.3">
      <c r="A83"/>
      <c r="B83"/>
    </row>
    <row r="84" spans="1:2" ht="15" customHeight="1" x14ac:dyDescent="0.3">
      <c r="A84"/>
      <c r="B84"/>
    </row>
    <row r="85" spans="1:2" ht="15" customHeight="1" x14ac:dyDescent="0.3">
      <c r="A85"/>
      <c r="B85"/>
    </row>
    <row r="86" spans="1:2" ht="15" customHeight="1" x14ac:dyDescent="0.3">
      <c r="A86"/>
      <c r="B86"/>
    </row>
    <row r="87" spans="1:2" ht="15" customHeight="1" x14ac:dyDescent="0.3">
      <c r="A87"/>
      <c r="B87"/>
    </row>
    <row r="88" spans="1:2" ht="15" customHeight="1" x14ac:dyDescent="0.3">
      <c r="A88"/>
      <c r="B88"/>
    </row>
    <row r="89" spans="1:2" ht="15" customHeight="1" x14ac:dyDescent="0.3">
      <c r="A89"/>
      <c r="B89"/>
    </row>
    <row r="90" spans="1:2" ht="15" customHeight="1" x14ac:dyDescent="0.3">
      <c r="A90"/>
      <c r="B90"/>
    </row>
    <row r="91" spans="1:2" ht="15" customHeight="1" x14ac:dyDescent="0.3">
      <c r="A91"/>
      <c r="B91"/>
    </row>
    <row r="92" spans="1:2" ht="15" customHeight="1" x14ac:dyDescent="0.3">
      <c r="A92"/>
      <c r="B92"/>
    </row>
    <row r="93" spans="1:2" ht="15" customHeight="1" x14ac:dyDescent="0.3">
      <c r="A93"/>
      <c r="B93"/>
    </row>
    <row r="94" spans="1:2" ht="15" customHeight="1" x14ac:dyDescent="0.3">
      <c r="A94"/>
      <c r="B94"/>
    </row>
    <row r="95" spans="1:2" ht="15" customHeight="1" x14ac:dyDescent="0.3">
      <c r="A95"/>
      <c r="B95"/>
    </row>
    <row r="96" spans="1:2" ht="15" customHeight="1" x14ac:dyDescent="0.3">
      <c r="A96"/>
      <c r="B96"/>
    </row>
    <row r="97" spans="1:2" ht="15" customHeight="1" x14ac:dyDescent="0.3">
      <c r="A97"/>
      <c r="B97"/>
    </row>
    <row r="98" spans="1:2" ht="15" customHeight="1" x14ac:dyDescent="0.3">
      <c r="A98"/>
      <c r="B98"/>
    </row>
    <row r="99" spans="1:2" ht="15" customHeight="1" x14ac:dyDescent="0.3">
      <c r="A99"/>
      <c r="B99"/>
    </row>
    <row r="100" spans="1:2" ht="15" customHeight="1" x14ac:dyDescent="0.3">
      <c r="A100"/>
      <c r="B100"/>
    </row>
    <row r="101" spans="1:2" ht="15" customHeight="1" x14ac:dyDescent="0.3">
      <c r="A101"/>
      <c r="B101"/>
    </row>
    <row r="102" spans="1:2" ht="15" customHeight="1" x14ac:dyDescent="0.3">
      <c r="A102"/>
      <c r="B102"/>
    </row>
    <row r="103" spans="1:2" ht="15" customHeight="1" x14ac:dyDescent="0.3">
      <c r="A103"/>
      <c r="B103"/>
    </row>
    <row r="104" spans="1:2" ht="15" customHeight="1" x14ac:dyDescent="0.3">
      <c r="A104"/>
      <c r="B104"/>
    </row>
    <row r="105" spans="1:2" ht="15" customHeight="1" x14ac:dyDescent="0.3">
      <c r="A105"/>
      <c r="B105"/>
    </row>
    <row r="106" spans="1:2" ht="15" customHeight="1" x14ac:dyDescent="0.3">
      <c r="A106"/>
      <c r="B106"/>
    </row>
    <row r="107" spans="1:2" ht="15" customHeight="1" x14ac:dyDescent="0.3">
      <c r="A107"/>
      <c r="B107"/>
    </row>
    <row r="108" spans="1:2" ht="15" customHeight="1" x14ac:dyDescent="0.3">
      <c r="A108"/>
      <c r="B108"/>
    </row>
    <row r="109" spans="1:2" ht="15" customHeight="1" x14ac:dyDescent="0.3">
      <c r="A109"/>
      <c r="B109"/>
    </row>
    <row r="110" spans="1:2" ht="15" customHeight="1" x14ac:dyDescent="0.3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48</v>
      </c>
    </row>
    <row r="5" spans="1:16" ht="15" customHeight="1" x14ac:dyDescent="0.3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3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3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3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3">
      <c r="A9" s="60"/>
    </row>
    <row r="10" spans="1:16" ht="15" customHeight="1" x14ac:dyDescent="0.3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3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3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3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3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3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3">
      <c r="A17" s="60"/>
    </row>
    <row r="18" spans="1:16" ht="15" customHeight="1" x14ac:dyDescent="0.3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3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3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3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136</v>
      </c>
    </row>
    <row r="5" spans="1:16" ht="15" customHeight="1" x14ac:dyDescent="0.3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3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3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3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3">
      <c r="A9" s="60"/>
    </row>
    <row r="10" spans="1:16" ht="15" customHeight="1" x14ac:dyDescent="0.3">
      <c r="A10" s="60" t="s">
        <v>138</v>
      </c>
    </row>
    <row r="11" spans="1:16" ht="15" customHeight="1" x14ac:dyDescent="0.3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3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3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3">
      <c r="A14" s="60"/>
      <c r="B14" s="16" t="s">
        <v>141</v>
      </c>
    </row>
    <row r="15" spans="1:16" ht="15" customHeight="1" x14ac:dyDescent="0.3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C3" sqref="C3"/>
      <selection pane="topRight" activeCell="C3" sqref="C3"/>
      <selection pane="bottomLeft" activeCell="C3" sqref="C3"/>
      <selection pane="bottomRight" activeCell="D32" sqref="D32"/>
    </sheetView>
  </sheetViews>
  <sheetFormatPr defaultColWidth="9.109375" defaultRowHeight="15" customHeight="1" x14ac:dyDescent="0.3"/>
  <cols>
    <col min="1" max="1" width="1.4414062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3">
      <c r="A4" s="15" t="s">
        <v>169</v>
      </c>
    </row>
    <row r="5" spans="1:16" ht="15" customHeight="1" x14ac:dyDescent="0.3">
      <c r="B5" s="16" t="s">
        <v>31</v>
      </c>
      <c r="F5">
        <f>'S&amp;U'!F29</f>
        <v>59.6</v>
      </c>
    </row>
    <row r="6" spans="1:16" ht="15" customHeight="1" x14ac:dyDescent="0.3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3">
      <c r="B8" s="16" t="s">
        <v>32</v>
      </c>
      <c r="F8">
        <f>'S&amp;U'!F32</f>
        <v>172.84</v>
      </c>
    </row>
    <row r="9" spans="1:16" ht="15" customHeight="1" x14ac:dyDescent="0.3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3">
      <c r="A11" s="15" t="s">
        <v>28</v>
      </c>
    </row>
    <row r="12" spans="1:16" ht="15" customHeight="1" x14ac:dyDescent="0.3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3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3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3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3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3">
      <c r="A17"/>
      <c r="B17"/>
    </row>
    <row r="18" spans="1:16" ht="15" customHeight="1" x14ac:dyDescent="0.3">
      <c r="A18"/>
      <c r="B18" s="16" t="s">
        <v>61</v>
      </c>
      <c r="F18">
        <f>'S&amp;U'!C6</f>
        <v>2142</v>
      </c>
    </row>
    <row r="19" spans="1:16" ht="15" customHeight="1" x14ac:dyDescent="0.3">
      <c r="A19"/>
      <c r="B19" s="16" t="s">
        <v>62</v>
      </c>
      <c r="F19">
        <f>F18/-F15</f>
        <v>-23.959731543624159</v>
      </c>
    </row>
    <row r="20" spans="1:16" ht="15" customHeight="1" x14ac:dyDescent="0.3">
      <c r="A20"/>
      <c r="B20"/>
    </row>
    <row r="21" spans="1:16" ht="15" customHeight="1" x14ac:dyDescent="0.3">
      <c r="A21" s="15" t="s">
        <v>56</v>
      </c>
      <c r="B21"/>
    </row>
    <row r="22" spans="1:16" ht="15" customHeight="1" x14ac:dyDescent="0.3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3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3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3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3">
      <c r="A26"/>
      <c r="B26"/>
    </row>
    <row r="27" spans="1:16" ht="15" customHeight="1" x14ac:dyDescent="0.3">
      <c r="B27" s="16" t="s">
        <v>70</v>
      </c>
      <c r="F27">
        <f>SUM('S&amp;U'!D55:F55)</f>
        <v>204.5</v>
      </c>
    </row>
    <row r="28" spans="1:16" ht="15" customHeight="1" x14ac:dyDescent="0.3">
      <c r="B28" s="16" t="s">
        <v>71</v>
      </c>
      <c r="F28">
        <f>F27/-F15</f>
        <v>-2.2874720357941833</v>
      </c>
    </row>
    <row r="30" spans="1:16" ht="15" customHeight="1" x14ac:dyDescent="0.3">
      <c r="A30" s="15" t="s">
        <v>66</v>
      </c>
    </row>
    <row r="31" spans="1:16" ht="15" customHeight="1" x14ac:dyDescent="0.3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3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3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3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3">
      <c r="A36" s="15" t="s">
        <v>74</v>
      </c>
    </row>
    <row r="37" spans="1:16" ht="15" customHeight="1" x14ac:dyDescent="0.3">
      <c r="B37" s="16" t="s">
        <v>77</v>
      </c>
      <c r="D37">
        <f>NPV('S&amp;U'!D66,'S&amp;U'!E67:O67)</f>
        <v>37.191199292648413</v>
      </c>
    </row>
    <row r="38" spans="1:16" ht="15" customHeight="1" x14ac:dyDescent="0.3">
      <c r="B38" s="16" t="s">
        <v>71</v>
      </c>
      <c r="D38">
        <f>D37/-$F$15</f>
        <v>-0.41600894063365113</v>
      </c>
    </row>
    <row r="40" spans="1:16" ht="15" customHeight="1" x14ac:dyDescent="0.3">
      <c r="B40" s="16" t="s">
        <v>81</v>
      </c>
    </row>
    <row r="41" spans="1:16" ht="15" customHeight="1" x14ac:dyDescent="0.3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3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3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3">
      <c r="B45" s="16" t="s">
        <v>80</v>
      </c>
    </row>
    <row r="46" spans="1:16" ht="15" customHeight="1" x14ac:dyDescent="0.3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3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3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3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G23" sqref="G23:P2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3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3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3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3">
      <c r="A8"/>
    </row>
    <row r="9" spans="1:16" ht="15" customHeight="1" x14ac:dyDescent="0.3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3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3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3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3">
      <c r="A13"/>
    </row>
    <row r="14" spans="1:16" ht="15" customHeight="1" x14ac:dyDescent="0.3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3">
      <c r="A15"/>
    </row>
    <row r="16" spans="1:16" ht="15" customHeight="1" x14ac:dyDescent="0.3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3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3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3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3">
      <c r="A20"/>
    </row>
    <row r="21" spans="1:16" ht="15" customHeight="1" x14ac:dyDescent="0.3">
      <c r="A21"/>
      <c r="B21" s="16" t="s">
        <v>161</v>
      </c>
    </row>
    <row r="22" spans="1:16" ht="15" customHeight="1" x14ac:dyDescent="0.3">
      <c r="A22"/>
      <c r="B22" s="16" t="s">
        <v>177</v>
      </c>
    </row>
    <row r="23" spans="1:16" ht="15" customHeight="1" x14ac:dyDescent="0.3">
      <c r="A23"/>
      <c r="B23" s="16" t="s">
        <v>112</v>
      </c>
    </row>
    <row r="24" spans="1:16" ht="15" customHeight="1" x14ac:dyDescent="0.3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3">
      <c r="A25"/>
    </row>
    <row r="26" spans="1:16" ht="15" customHeight="1" x14ac:dyDescent="0.3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3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3">
      <c r="B28"/>
    </row>
    <row r="29" spans="1:16" ht="15" customHeight="1" x14ac:dyDescent="0.3">
      <c r="A29"/>
    </row>
    <row r="30" spans="1:16" ht="15" customHeight="1" x14ac:dyDescent="0.3">
      <c r="A30"/>
    </row>
    <row r="31" spans="1:16" ht="15" customHeight="1" x14ac:dyDescent="0.3">
      <c r="A31"/>
    </row>
    <row r="32" spans="1:16" ht="15" customHeight="1" x14ac:dyDescent="0.3">
      <c r="A32"/>
    </row>
    <row r="33" spans="1:1" ht="15" customHeight="1" x14ac:dyDescent="0.3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tabSelected="1"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09375" defaultRowHeight="15" customHeight="1" x14ac:dyDescent="0.3"/>
  <cols>
    <col min="1" max="1" width="1.44140625" style="15" customWidth="1"/>
    <col min="2" max="2" width="20.5546875" style="16" customWidth="1"/>
    <col min="3" max="3" width="11" customWidth="1"/>
    <col min="4" max="16" width="12.6640625" customWidth="1"/>
  </cols>
  <sheetData>
    <row r="1" spans="1:16" s="46" customFormat="1" ht="45" customHeight="1" x14ac:dyDescent="0.55000000000000004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4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3">
      <c r="A4"/>
      <c r="B4" s="16" t="s">
        <v>118</v>
      </c>
    </row>
    <row r="5" spans="1:16" ht="15" customHeight="1" x14ac:dyDescent="0.3">
      <c r="A5"/>
      <c r="B5" s="16" t="s">
        <v>120</v>
      </c>
    </row>
    <row r="6" spans="1:16" ht="15" customHeight="1" x14ac:dyDescent="0.3">
      <c r="A6"/>
      <c r="B6" s="16" t="s">
        <v>121</v>
      </c>
    </row>
    <row r="7" spans="1:16" ht="15" customHeight="1" x14ac:dyDescent="0.3">
      <c r="A7"/>
      <c r="B7" s="16" t="s">
        <v>127</v>
      </c>
    </row>
    <row r="8" spans="1:16" ht="15" customHeight="1" x14ac:dyDescent="0.3">
      <c r="A8"/>
    </row>
    <row r="9" spans="1:16" ht="15" customHeight="1" x14ac:dyDescent="0.3">
      <c r="A9"/>
      <c r="B9" s="16" t="s">
        <v>129</v>
      </c>
    </row>
    <row r="10" spans="1:16" ht="15" customHeight="1" x14ac:dyDescent="0.3">
      <c r="B10" s="16" t="s">
        <v>66</v>
      </c>
    </row>
    <row r="11" spans="1:16" ht="15" customHeight="1" x14ac:dyDescent="0.3">
      <c r="A11"/>
      <c r="B11" s="16" t="s">
        <v>130</v>
      </c>
    </row>
    <row r="12" spans="1:16" ht="15" customHeight="1" x14ac:dyDescent="0.3">
      <c r="A12"/>
      <c r="B12" s="16" t="s">
        <v>131</v>
      </c>
    </row>
    <row r="13" spans="1:16" ht="15" customHeight="1" x14ac:dyDescent="0.3">
      <c r="A13"/>
    </row>
    <row r="14" spans="1:16" ht="15" customHeight="1" x14ac:dyDescent="0.3">
      <c r="A14"/>
      <c r="B14" s="16" t="s">
        <v>132</v>
      </c>
    </row>
    <row r="15" spans="1:16" ht="15" customHeight="1" x14ac:dyDescent="0.3">
      <c r="A15"/>
      <c r="B15" s="16" t="s">
        <v>122</v>
      </c>
    </row>
    <row r="16" spans="1:16" ht="15" customHeight="1" x14ac:dyDescent="0.3">
      <c r="A16"/>
      <c r="B16" s="16" t="s">
        <v>134</v>
      </c>
    </row>
    <row r="17" spans="1:16" ht="15" customHeight="1" x14ac:dyDescent="0.3">
      <c r="A17"/>
    </row>
    <row r="18" spans="1:16" ht="15" customHeight="1" x14ac:dyDescent="0.3">
      <c r="A18"/>
      <c r="B18" s="16" t="s">
        <v>176</v>
      </c>
    </row>
    <row r="19" spans="1:16" ht="15" customHeight="1" x14ac:dyDescent="0.3">
      <c r="A19"/>
      <c r="B19" s="16" t="s">
        <v>74</v>
      </c>
    </row>
    <row r="20" spans="1:16" ht="15" customHeight="1" x14ac:dyDescent="0.3">
      <c r="A20"/>
      <c r="B20" s="16" t="s">
        <v>135</v>
      </c>
    </row>
    <row r="21" spans="1:16" ht="15" customHeight="1" x14ac:dyDescent="0.3">
      <c r="A21"/>
    </row>
    <row r="22" spans="1:16" ht="15" customHeight="1" x14ac:dyDescent="0.3">
      <c r="A22"/>
      <c r="B22" s="16" t="s">
        <v>138</v>
      </c>
    </row>
    <row r="23" spans="1:16" ht="15" customHeight="1" x14ac:dyDescent="0.3">
      <c r="A23"/>
      <c r="B23" s="16" t="s">
        <v>145</v>
      </c>
    </row>
    <row r="24" spans="1:16" ht="15" customHeight="1" x14ac:dyDescent="0.3">
      <c r="B24"/>
    </row>
    <row r="25" spans="1:16" ht="15" customHeight="1" x14ac:dyDescent="0.3">
      <c r="A25"/>
      <c r="B25" s="16" t="s">
        <v>146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16" ht="15" customHeight="1" x14ac:dyDescent="0.3">
      <c r="A26"/>
    </row>
    <row r="27" spans="1:16" ht="15" customHeight="1" x14ac:dyDescent="0.3">
      <c r="A27"/>
    </row>
    <row r="28" spans="1:16" ht="15" customHeight="1" x14ac:dyDescent="0.3">
      <c r="A28"/>
    </row>
    <row r="29" spans="1:16" ht="15" customHeight="1" x14ac:dyDescent="0.3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BEF88C1D-96BD-4BA3-AFFB-4C72DC7E2773}"/>
</file>

<file path=customXml/itemProps2.xml><?xml version="1.0" encoding="utf-8"?>
<ds:datastoreItem xmlns:ds="http://schemas.openxmlformats.org/officeDocument/2006/customXml" ds:itemID="{799D5382-B311-4C5E-98F7-37C6A05E6D7B}"/>
</file>

<file path=customXml/itemProps3.xml><?xml version="1.0" encoding="utf-8"?>
<ds:datastoreItem xmlns:ds="http://schemas.openxmlformats.org/officeDocument/2006/customXml" ds:itemID="{479E16B5-1355-48FF-BC3B-98B34A0FA5C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FE</cp:lastModifiedBy>
  <cp:lastPrinted>2018-11-06T19:46:38Z</cp:lastPrinted>
  <dcterms:created xsi:type="dcterms:W3CDTF">2016-02-03T14:06:14Z</dcterms:created>
  <dcterms:modified xsi:type="dcterms:W3CDTF">2019-03-26T16:43:38Z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