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5. Main Model - Cash Flow Available for Debt Service - Development/"/>
    </mc:Choice>
  </mc:AlternateContent>
  <xr:revisionPtr revIDLastSave="2" documentId="13_ncr:1_{0C68CAE2-4297-4DD8-B134-56DF9FB5511A}" xr6:coauthVersionLast="47" xr6:coauthVersionMax="47" xr10:uidLastSave="{AA2E40E1-5C77-4E25-9B22-D6AED55669C9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H14" i="15" l="1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G16" i="11"/>
  <c r="H11" i="15" l="1"/>
  <c r="I11" i="15"/>
  <c r="J11" i="15"/>
  <c r="K11" i="15"/>
  <c r="L11" i="15"/>
  <c r="M11" i="15"/>
  <c r="N11" i="15"/>
  <c r="O11" i="15"/>
  <c r="G11" i="15"/>
  <c r="E8" i="17"/>
  <c r="D8" i="17"/>
  <c r="H14" i="2"/>
  <c r="E26" i="16"/>
  <c r="D11" i="18" l="1"/>
  <c r="E11" i="18"/>
  <c r="D9" i="2"/>
  <c r="E9" i="2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F10" i="2" s="1"/>
  <c r="E47" i="2"/>
  <c r="E6" i="2" s="1"/>
  <c r="F47" i="2"/>
  <c r="F6" i="2" s="1"/>
  <c r="F14" i="18" s="1"/>
  <c r="D47" i="2"/>
  <c r="D6" i="2" s="1"/>
  <c r="D14" i="18" s="1"/>
  <c r="E8" i="18" l="1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E22" i="12" l="1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P11" i="11" l="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P18" i="11" l="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P5" i="17" l="1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P21" i="11" l="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G12" i="14" l="1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43" i="12" s="1"/>
  <c r="H5" i="18"/>
  <c r="H12" i="14"/>
  <c r="H14" i="14" s="1"/>
  <c r="G7" i="18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16" i="16" l="1"/>
  <c r="E16" i="16"/>
  <c r="F16" i="16"/>
  <c r="D7" i="2" l="1"/>
  <c r="D15" i="18" s="1"/>
  <c r="E7" i="2" l="1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F12" i="2" l="1"/>
  <c r="F15" i="2" s="1"/>
  <c r="C16" i="2"/>
  <c r="E12" i="2"/>
  <c r="E15" i="2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K7" i="15" l="1"/>
  <c r="H7" i="15"/>
  <c r="O7" i="15"/>
  <c r="G7" i="15"/>
  <c r="P7" i="15"/>
  <c r="N7" i="15"/>
  <c r="J7" i="15"/>
  <c r="M7" i="15"/>
  <c r="L7" i="15"/>
  <c r="H31" i="12"/>
  <c r="H34" i="12" s="1"/>
  <c r="G10" i="16"/>
  <c r="I7" i="15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J8" i="15" s="1"/>
  <c r="J13" i="15" s="1"/>
  <c r="K24" i="14"/>
  <c r="K26" i="14" s="1"/>
  <c r="L24" i="14"/>
  <c r="L26" i="14" s="1"/>
  <c r="M24" i="14"/>
  <c r="N24" i="14"/>
  <c r="N26" i="14" s="1"/>
  <c r="N8" i="15" s="1"/>
  <c r="N13" i="15" s="1"/>
  <c r="O24" i="14"/>
  <c r="O26" i="14" s="1"/>
  <c r="P24" i="14"/>
  <c r="P26" i="14" s="1"/>
  <c r="I26" i="14"/>
  <c r="I8" i="15" s="1"/>
  <c r="I13" i="15" s="1"/>
  <c r="M26" i="14"/>
  <c r="M8" i="15" s="1"/>
  <c r="M13" i="15" s="1"/>
  <c r="J27" i="14"/>
  <c r="N27" i="14"/>
  <c r="N4" i="18" l="1"/>
  <c r="N9" i="18" s="1"/>
  <c r="N12" i="18" s="1"/>
  <c r="N12" i="17"/>
  <c r="L8" i="15"/>
  <c r="L13" i="15" s="1"/>
  <c r="L27" i="14"/>
  <c r="O8" i="15"/>
  <c r="O13" i="15" s="1"/>
  <c r="O27" i="14"/>
  <c r="G8" i="15"/>
  <c r="G13" i="15" s="1"/>
  <c r="G27" i="14"/>
  <c r="J4" i="18"/>
  <c r="J9" i="18" s="1"/>
  <c r="J12" i="18" s="1"/>
  <c r="J12" i="17"/>
  <c r="P8" i="15"/>
  <c r="P13" i="15" s="1"/>
  <c r="P27" i="14"/>
  <c r="H8" i="15"/>
  <c r="H13" i="15" s="1"/>
  <c r="H27" i="14"/>
  <c r="K8" i="15"/>
  <c r="K13" i="15" s="1"/>
  <c r="K27" i="14"/>
  <c r="M27" i="14"/>
  <c r="I27" i="14"/>
  <c r="K4" i="18" l="1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G15" i="15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16" i="16" l="1"/>
  <c r="G17" i="15" l="1"/>
  <c r="H16" i="16"/>
  <c r="H20" i="16" s="1"/>
  <c r="I16" i="16"/>
  <c r="J16" i="16"/>
  <c r="K16" i="16"/>
  <c r="L16" i="16"/>
  <c r="M16" i="16"/>
  <c r="N16" i="16"/>
  <c r="O16" i="16"/>
  <c r="O20" i="16" s="1"/>
  <c r="P16" i="16"/>
  <c r="P20" i="16" s="1"/>
  <c r="G20" i="16"/>
  <c r="I20" i="16"/>
  <c r="J20" i="16"/>
  <c r="K20" i="16"/>
  <c r="L20" i="16"/>
  <c r="M20" i="16"/>
  <c r="N20" i="16"/>
  <c r="G15" i="17"/>
  <c r="H11" i="17" s="1"/>
  <c r="H15" i="17" s="1"/>
  <c r="G21" i="18"/>
  <c r="H21" i="18"/>
  <c r="H22" i="18" s="1"/>
  <c r="H25" i="18" s="1"/>
  <c r="I21" i="18"/>
  <c r="J21" i="18"/>
  <c r="K21" i="18"/>
  <c r="K22" i="18" s="1"/>
  <c r="K25" i="18" s="1"/>
  <c r="L21" i="18"/>
  <c r="L22" i="18" s="1"/>
  <c r="L25" i="18" s="1"/>
  <c r="M21" i="18"/>
  <c r="N21" i="18"/>
  <c r="O21" i="18"/>
  <c r="P21" i="18"/>
  <c r="P22" i="18" s="1"/>
  <c r="P25" i="18" s="1"/>
  <c r="G22" i="18"/>
  <c r="G25" i="18" s="1"/>
  <c r="G26" i="18" s="1"/>
  <c r="I22" i="18"/>
  <c r="I25" i="18" s="1"/>
  <c r="J22" i="18"/>
  <c r="J25" i="18" s="1"/>
  <c r="M22" i="18"/>
  <c r="M25" i="18" s="1"/>
  <c r="N22" i="18"/>
  <c r="N25" i="18" s="1"/>
  <c r="O22" i="18"/>
  <c r="O25" i="18" s="1"/>
  <c r="I15" i="15"/>
  <c r="J15" i="15"/>
  <c r="M15" i="15"/>
  <c r="N15" i="15"/>
  <c r="H15" i="15"/>
  <c r="K15" i="15"/>
  <c r="L15" i="15"/>
  <c r="O15" i="15"/>
  <c r="P15" i="15"/>
  <c r="G22" i="16" l="1"/>
  <c r="G23" i="16" s="1"/>
  <c r="H22" i="16"/>
  <c r="H23" i="16" s="1"/>
  <c r="I11" i="17"/>
  <c r="I15" i="17" s="1"/>
  <c r="G4" i="16"/>
  <c r="G7" i="16" s="1"/>
  <c r="G12" i="16" s="1"/>
  <c r="H24" i="18"/>
  <c r="H26" i="18" s="1"/>
  <c r="G25" i="16" l="1"/>
  <c r="H17" i="15"/>
  <c r="I22" i="16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K11" i="17"/>
  <c r="K15" i="17" s="1"/>
  <c r="J22" i="16"/>
  <c r="J23" i="16" s="1"/>
  <c r="I17" i="15" l="1"/>
  <c r="L11" i="17"/>
  <c r="L15" i="17" s="1"/>
  <c r="K22" i="16"/>
  <c r="K23" i="16" s="1"/>
  <c r="J4" i="16"/>
  <c r="J7" i="16" s="1"/>
  <c r="J12" i="16" s="1"/>
  <c r="J25" i="16" s="1"/>
  <c r="K24" i="18"/>
  <c r="K26" i="18" s="1"/>
  <c r="L22" i="16" l="1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J17" i="15"/>
  <c r="M22" i="16"/>
  <c r="M23" i="16" s="1"/>
  <c r="N11" i="17"/>
  <c r="N15" i="17" s="1"/>
  <c r="O11" i="17" l="1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P11" i="17"/>
  <c r="P15" i="17" s="1"/>
  <c r="P22" i="16" s="1"/>
  <c r="P23" i="16" s="1"/>
  <c r="O22" i="16"/>
  <c r="O23" i="16" s="1"/>
  <c r="K17" i="15"/>
  <c r="O4" i="16" l="1"/>
  <c r="O7" i="16" s="1"/>
  <c r="O12" i="16" s="1"/>
  <c r="O25" i="16" s="1"/>
  <c r="P24" i="18"/>
  <c r="P26" i="18" s="1"/>
  <c r="P4" i="16" s="1"/>
  <c r="P7" i="16" s="1"/>
  <c r="P12" i="16" s="1"/>
  <c r="P25" i="16" s="1"/>
  <c r="L17" i="15" l="1"/>
  <c r="M17" i="15" l="1"/>
  <c r="N17" i="15" l="1"/>
  <c r="O17" i="15" l="1"/>
  <c r="P17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<sst xmlns="http://schemas.openxmlformats.org/spreadsheetml/2006/main" count="355" uniqueCount="201">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</sst>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0</v>
      </c>
      <c r="E19">
        <f>Finance!E40+Finance!E41</f>
        <v>0</v>
      </c>
      <c r="F19">
        <f>Finance!F40+Finance!F41</f>
        <v>0</v>
      </c>
      <c r="G19">
        <f>Finance!G40+Finance!G41</f>
        <v>0</v>
      </c>
      <c r="H19">
        <f>Finance!H40+Finance!H41</f>
        <v>0</v>
      </c>
      <c r="I19">
        <f>Finance!I40+Finance!I41</f>
        <v>0</v>
      </c>
      <c r="J19">
        <f>Finance!J40+Finance!J41</f>
        <v>0</v>
      </c>
      <c r="K19">
        <f>Finance!K40+Finance!K41</f>
        <v>0</v>
      </c>
      <c r="L19">
        <f>Finance!L40+Finance!L41</f>
        <v>0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119.27917558120706</v>
      </c>
      <c r="E22">
        <f t="shared" ref="E22:P22" si="5">SUM(E18:E21)</f>
        <v>384.86998742364403</v>
      </c>
      <c r="F22">
        <f t="shared" si="5"/>
        <v>332.59353758223295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-263.72082441879297</v>
      </c>
      <c r="F24">
        <f t="shared" si="6"/>
        <v>-1114.6508369951489</v>
      </c>
      <c r="G24">
        <f t="shared" si="6"/>
        <v>-1511.7142857142858</v>
      </c>
      <c r="H24">
        <f t="shared" si="6"/>
        <v>-1316.957439474784</v>
      </c>
      <c r="I24">
        <f t="shared" si="6"/>
        <v>-931.40676354372545</v>
      </c>
      <c r="J24">
        <f t="shared" si="6"/>
        <v>-344.61942361974047</v>
      </c>
      <c r="K24">
        <f t="shared" si="6"/>
        <v>259.11816835903903</v>
      </c>
      <c r="L24">
        <f t="shared" si="6"/>
        <v>862.05576033781847</v>
      </c>
      <c r="M24">
        <f t="shared" si="6"/>
        <v>1464.1933523165981</v>
      </c>
      <c r="N24">
        <f t="shared" si="6"/>
        <v>2065.5309442953776</v>
      </c>
      <c r="O24">
        <f t="shared" si="6"/>
        <v>2391.3346795607722</v>
      </c>
      <c r="P24">
        <f t="shared" si="6"/>
        <v>2414.5733276236961</v>
      </c>
    </row>
    <row r="25" spans="1:16" ht="15" customHeight="1" x14ac:dyDescent="0.45">
      <c r="A25"/>
      <c r="B25" s="16" t="s">
        <v>157</v>
      </c>
      <c r="D25">
        <f>D12+D16+D22</f>
        <v>-263.72082441879297</v>
      </c>
      <c r="E25">
        <f t="shared" ref="E25:P25" si="7">E12+E16+E22</f>
        <v>-850.93001257635592</v>
      </c>
      <c r="F25">
        <f t="shared" si="7"/>
        <v>-397.06344871913694</v>
      </c>
      <c r="G25">
        <f t="shared" si="7"/>
        <v>194.75684623950184</v>
      </c>
      <c r="H25">
        <f t="shared" si="7"/>
        <v>385.55067593105849</v>
      </c>
      <c r="I25">
        <f t="shared" si="7"/>
        <v>586.78733992398497</v>
      </c>
      <c r="J25">
        <f t="shared" si="7"/>
        <v>603.73759197877951</v>
      </c>
      <c r="K25">
        <f t="shared" si="7"/>
        <v>602.93759197877944</v>
      </c>
      <c r="L25">
        <f t="shared" si="7"/>
        <v>602.13759197877948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-263.72082441879297</v>
      </c>
      <c r="E26">
        <f t="shared" ref="E26:P26" si="8">SUM(E24:E25)</f>
        <v>-1114.6508369951489</v>
      </c>
      <c r="F26">
        <f t="shared" si="8"/>
        <v>-1511.7142857142858</v>
      </c>
      <c r="G26">
        <f t="shared" si="8"/>
        <v>-1316.957439474784</v>
      </c>
      <c r="H26">
        <f t="shared" si="8"/>
        <v>-931.40676354372545</v>
      </c>
      <c r="I26">
        <f t="shared" si="8"/>
        <v>-344.61942361974047</v>
      </c>
      <c r="J26">
        <f t="shared" si="8"/>
        <v>259.11816835903903</v>
      </c>
      <c r="K26">
        <f t="shared" si="8"/>
        <v>862.05576033781847</v>
      </c>
      <c r="L26">
        <f t="shared" si="8"/>
        <v>1464.1933523165981</v>
      </c>
      <c r="M26">
        <f t="shared" si="8"/>
        <v>2065.5309442953776</v>
      </c>
      <c r="N26">
        <f t="shared" si="8"/>
        <v>2391.3346795607722</v>
      </c>
      <c r="O26">
        <f t="shared" si="8"/>
        <v>2414.5733276236961</v>
      </c>
      <c r="P26">
        <f t="shared" si="8"/>
        <v>2421.6734284456138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C11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-23.243688007073541</v>
      </c>
      <c r="H8">
        <f>IS!H26</f>
        <v>-40.830652014147063</v>
      </c>
      <c r="I8">
        <f>IS!I26</f>
        <v>-61.745978021220573</v>
      </c>
      <c r="J8">
        <f>IS!J26</f>
        <v>-61.545978021220549</v>
      </c>
      <c r="K8">
        <f>IS!K26</f>
        <v>-61.345978021220574</v>
      </c>
      <c r="L8">
        <f>IS!L26</f>
        <v>-61.145978021220571</v>
      </c>
      <c r="M8">
        <f>IS!M26</f>
        <v>-60.945978021220576</v>
      </c>
      <c r="N8">
        <f>IS!N26</f>
        <v>-30.064521611317645</v>
      </c>
      <c r="O8">
        <f>IS!O26</f>
        <v>-3.5661304028294141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194.75684623950187</v>
      </c>
      <c r="H13">
        <f t="shared" si="3"/>
        <v>385.55067593105855</v>
      </c>
      <c r="I13">
        <f t="shared" si="3"/>
        <v>586.78733992398497</v>
      </c>
      <c r="J13">
        <f t="shared" si="3"/>
        <v>603.73759197877951</v>
      </c>
      <c r="K13">
        <f t="shared" si="3"/>
        <v>602.93759197877944</v>
      </c>
      <c r="L13">
        <f t="shared" si="3"/>
        <v>602.13759197877948</v>
      </c>
      <c r="M13">
        <f t="shared" si="3"/>
        <v>601.33759197877953</v>
      </c>
      <c r="N13">
        <f t="shared" si="3"/>
        <v>325.80373526539483</v>
      </c>
      <c r="O13">
        <f t="shared" si="3"/>
        <v>23.238648062924053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149.81295864577066</v>
      </c>
      <c r="H15">
        <f t="shared" si="4"/>
        <v>296.57744302389119</v>
      </c>
      <c r="I15">
        <f t="shared" si="4"/>
        <v>451.37487686460383</v>
      </c>
      <c r="J15">
        <f t="shared" si="4"/>
        <v>464.41353229136882</v>
      </c>
      <c r="K15">
        <f t="shared" si="4"/>
        <v>463.79814767598418</v>
      </c>
      <c r="L15">
        <f t="shared" si="4"/>
        <v>463.1827630605996</v>
      </c>
      <c r="M15">
        <f t="shared" si="4"/>
        <v>462.56737844521501</v>
      </c>
      <c r="N15">
        <f t="shared" si="4"/>
        <v>250.61825789645755</v>
      </c>
      <c r="O15">
        <f t="shared" si="4"/>
        <v>17.875883125326194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149.81295864577066</v>
      </c>
      <c r="H17">
        <f t="shared" si="6"/>
        <v>296.57744302389119</v>
      </c>
      <c r="I17">
        <f t="shared" si="6"/>
        <v>451.37487686460383</v>
      </c>
      <c r="J17">
        <f t="shared" si="6"/>
        <v>464.41353229136882</v>
      </c>
      <c r="K17">
        <f t="shared" si="6"/>
        <v>463.79814767598418</v>
      </c>
      <c r="L17">
        <f t="shared" si="6"/>
        <v>463.1827630605996</v>
      </c>
      <c r="M17">
        <f t="shared" si="6"/>
        <v>462.56737844521501</v>
      </c>
      <c r="N17">
        <f t="shared" si="6"/>
        <v>250.61825789645755</v>
      </c>
      <c r="O17">
        <f t="shared" si="6"/>
        <v>17.875883125326194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/>
    </row>
    <row r="21" spans="1:16" ht="15" customHeight="1" x14ac:dyDescent="0.45">
      <c r="B21" s="16" t="s">
        <v>89</v>
      </c>
      <c r="C21" s="61"/>
    </row>
    <row r="23" spans="1:16" ht="15" customHeight="1" x14ac:dyDescent="0.45">
      <c r="B23" s="16" t="s">
        <v>57</v>
      </c>
    </row>
    <row r="24" spans="1:16" ht="15" customHeight="1" x14ac:dyDescent="0.45">
      <c r="B24" s="16" t="s">
        <v>133</v>
      </c>
    </row>
    <row r="25" spans="1:16" ht="15" customHeight="1" x14ac:dyDescent="0.45">
      <c r="B25" s="16" t="s">
        <v>59</v>
      </c>
      <c r="C25" s="63">
        <v>0</v>
      </c>
    </row>
    <row r="26" spans="1:16" ht="15" customHeight="1" x14ac:dyDescent="0.45">
      <c r="B26" s="16" t="s">
        <v>92</v>
      </c>
    </row>
    <row r="28" spans="1:16" ht="15" customHeight="1" x14ac:dyDescent="0.45">
      <c r="B28" s="16" t="s">
        <v>93</v>
      </c>
    </row>
    <row r="29" spans="1:16" ht="15" customHeight="1" x14ac:dyDescent="0.45">
      <c r="B29" s="16" t="s">
        <v>89</v>
      </c>
    </row>
    <row r="30" spans="1:16" ht="15" customHeight="1" x14ac:dyDescent="0.45">
      <c r="B30" s="16" t="s">
        <v>175</v>
      </c>
    </row>
    <row r="32" spans="1:16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-263.72082441879297</v>
      </c>
      <c r="E4">
        <f>CFS!E26</f>
        <v>-1114.6508369951489</v>
      </c>
      <c r="F4">
        <f>CFS!F26</f>
        <v>-1511.7142857142858</v>
      </c>
      <c r="G4">
        <f>CFS!G26</f>
        <v>-1316.957439474784</v>
      </c>
      <c r="H4">
        <f>CFS!H26</f>
        <v>-931.40676354372545</v>
      </c>
      <c r="I4">
        <f>CFS!I26</f>
        <v>-344.61942361974047</v>
      </c>
      <c r="J4">
        <f>CFS!J26</f>
        <v>259.11816835903903</v>
      </c>
      <c r="K4">
        <f>CFS!K26</f>
        <v>862.05576033781847</v>
      </c>
      <c r="L4">
        <f>CFS!L26</f>
        <v>1464.1933523165981</v>
      </c>
      <c r="M4">
        <f>CFS!M26</f>
        <v>2065.5309442953776</v>
      </c>
      <c r="N4">
        <f>CFS!N26</f>
        <v>2391.3346795607722</v>
      </c>
      <c r="O4">
        <f>CFS!O26</f>
        <v>2414.5733276236961</v>
      </c>
      <c r="P4">
        <f>CFS!P26</f>
        <v>2421.6734284456138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-263.72082441879297</v>
      </c>
      <c r="E7">
        <f t="shared" ref="E7:P7" si="2">SUM(E4:E6)</f>
        <v>-1114.6508369951489</v>
      </c>
      <c r="F7">
        <f t="shared" si="2"/>
        <v>-1509.7572994129159</v>
      </c>
      <c r="G7">
        <f t="shared" si="2"/>
        <v>-1285.8560696117704</v>
      </c>
      <c r="H7">
        <f t="shared" si="2"/>
        <v>-872.42242381769813</v>
      </c>
      <c r="I7">
        <f t="shared" si="2"/>
        <v>-256.14291403069939</v>
      </c>
      <c r="J7">
        <f t="shared" si="2"/>
        <v>347.59467794808012</v>
      </c>
      <c r="K7">
        <f t="shared" si="2"/>
        <v>950.53226992685961</v>
      </c>
      <c r="L7">
        <f t="shared" si="2"/>
        <v>1552.6698619056392</v>
      </c>
      <c r="M7">
        <f t="shared" si="2"/>
        <v>2154.0074538844187</v>
      </c>
      <c r="N7">
        <f t="shared" si="2"/>
        <v>2438.5221513415941</v>
      </c>
      <c r="O7">
        <f t="shared" si="2"/>
        <v>2426.3701955689016</v>
      </c>
      <c r="P7">
        <f t="shared" si="2"/>
        <v>2421.6734284456138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156.47037487385543</v>
      </c>
      <c r="E12">
        <f t="shared" ref="E12:P12" si="3">SUM(E7,E9:E11)</f>
        <v>541.3403622974995</v>
      </c>
      <c r="F12">
        <f t="shared" si="3"/>
        <v>873.93389987973251</v>
      </c>
      <c r="G12">
        <f t="shared" si="3"/>
        <v>978.65056971624563</v>
      </c>
      <c r="H12">
        <f t="shared" si="3"/>
        <v>1153.7150955810532</v>
      </c>
      <c r="I12">
        <f t="shared" si="3"/>
        <v>1412.4409254741549</v>
      </c>
      <c r="J12">
        <f t="shared" si="3"/>
        <v>1658.6248375590369</v>
      </c>
      <c r="K12">
        <f t="shared" si="3"/>
        <v>1904.0087496439194</v>
      </c>
      <c r="L12">
        <f t="shared" si="3"/>
        <v>2148.5926617288019</v>
      </c>
      <c r="M12">
        <f t="shared" si="3"/>
        <v>2392.376573813684</v>
      </c>
      <c r="N12">
        <f t="shared" si="3"/>
        <v>2486.1959753274477</v>
      </c>
      <c r="O12">
        <f t="shared" si="3"/>
        <v>2426.3701955689021</v>
      </c>
      <c r="P12">
        <f t="shared" si="3"/>
        <v>2421.6734284456143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>IF(ROUND(D12,2)=ROUND(D23,2),"OK",D12-D23)</f>
        <v>OK</v>
      </c>
      <c r="E25" s="66">
        <f t="shared" ref="E25:P25" si="7">IF(ROUND(E12,2)=ROUND(E23,2),"OK",E12-E23)</f>
        <v>-2.2314719575588242</v>
      </c>
      <c r="F25" s="66">
        <f t="shared" si="7"/>
        <v>-4.5968322325712734</v>
      </c>
      <c r="G25" s="66">
        <f t="shared" si="7"/>
        <v>-7.104114124084731</v>
      </c>
      <c r="H25" s="66">
        <f t="shared" si="7"/>
        <v>-9.7618329290883139</v>
      </c>
      <c r="I25" s="66">
        <f t="shared" si="7"/>
        <v>-12.579014862392341</v>
      </c>
      <c r="J25" s="66">
        <f t="shared" si="7"/>
        <v>-15.565227711695115</v>
      </c>
      <c r="K25" s="66">
        <f t="shared" si="7"/>
        <v>-18.73061333195551</v>
      </c>
      <c r="L25" s="66">
        <f t="shared" si="7"/>
        <v>-22.085922089431278</v>
      </c>
      <c r="M25" s="66">
        <f t="shared" si="7"/>
        <v>-25.642549372355916</v>
      </c>
      <c r="N25" s="66">
        <f t="shared" si="7"/>
        <v>-29.412574292256522</v>
      </c>
      <c r="O25" s="66">
        <f t="shared" si="7"/>
        <v>-32.808800707351566</v>
      </c>
      <c r="P25" s="66">
        <f t="shared" si="7"/>
        <v>-32.808800707351566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3E3DC-E65B-46FD-B319-D926A6DCA058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6FCFD250-39CD-4FF1-AD72-0E79FCD58B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13EA8E-3560-48B1-86A2-F68AC15D2ED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