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andrew_jones_fe_training/Documents/Content/Materials Changes/"/>
    </mc:Choice>
  </mc:AlternateContent>
  <xr:revisionPtr revIDLastSave="9" documentId="8_{73B9F848-DE7D-4BC3-ABCD-FFABE7541E75}" xr6:coauthVersionLast="47" xr6:coauthVersionMax="47" xr10:uidLastSave="{51324208-2870-4517-B279-708C4DF022EB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Advanced Data Tables" sheetId="2" r:id="rId3"/>
  </sheets>
  <definedNames>
    <definedName name="demand">'Advanced Data Tables'!$D$2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ce">'Advanced Data Tables'!$D$1</definedName>
    <definedName name="revenue">'Advanced Data Tables'!$D$6</definedName>
    <definedName name="switch">Info!$N$10</definedName>
    <definedName name="unit_cost">'Advanced Data Tables'!$D$3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G14" i="2" s="1"/>
  <c r="H14" i="2" s="1"/>
  <c r="C17" i="2"/>
  <c r="C18" i="2" s="1"/>
  <c r="C19" i="2" s="1"/>
  <c r="C9" i="2"/>
  <c r="D7" i="2"/>
  <c r="C10" i="2" s="1"/>
  <c r="D5" i="2"/>
  <c r="A7" i="1"/>
  <c r="E14" i="2" l="1"/>
  <c r="D14" i="2" s="1"/>
  <c r="C16" i="2"/>
  <c r="C15" i="2" s="1"/>
  <c r="C11" i="2"/>
  <c r="C14" i="2" s="1"/>
  <c r="A1" i="6"/>
</calcChain>
</file>

<file path=xl/sharedStrings.xml><?xml version="1.0" encoding="utf-8"?>
<sst xmlns="http://schemas.openxmlformats.org/spreadsheetml/2006/main" count="41" uniqueCount="39">
  <si>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</si>
  <si>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</si>
  <si>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</si>
  <si>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</si>
  <si>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</si>
  <si>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</si>
  <si>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</si>
  <si>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</si>
  <si>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</si>
  <si>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</si>
  <si>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</si>
  <si>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</si>
  <si>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</si>
  <si>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</si>
  <si>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</si>
  <si>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</si>
  <si>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</si>
  <si>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</si>
  <si>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</si>
  <si>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</si>
  <si>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</si>
  <si>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</si>
  <si>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price</t>
  </si>
  <si>
    <t>demand</t>
  </si>
  <si>
    <t>unit cost</t>
  </si>
  <si>
    <t>fixed cost</t>
  </si>
  <si>
    <t>revenue</t>
  </si>
  <si>
    <t>variable cost</t>
  </si>
  <si>
    <t>profit</t>
  </si>
  <si>
    <t>Simple sales model</t>
  </si>
  <si>
    <t>Unit cost</t>
  </si>
  <si>
    <t>Price</t>
  </si>
  <si>
    <t>Copied Cells</t>
  </si>
  <si>
    <t>Simple data tables</t>
  </si>
  <si>
    <t>Best practice</t>
  </si>
  <si>
    <t>Advanced data tables</t>
  </si>
  <si>
    <t>Sensitivity/Data Tables</t>
  </si>
  <si>
    <t>Sensitivity Data Tables</t>
  </si>
  <si>
    <t>Advanced and Flexible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</si>
</sst>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i/>
      <sz val="11"/>
      <color rgb="FF085393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83">
    <xf numFmtId="170" fontId="0" fillId="0" borderId="0" xfId="0"/>
    <xf numFmtId="170" fontId="2" fillId="5" borderId="0" xfId="0" applyFont="1" applyFill="1"/>
    <xf numFmtId="170" fontId="2" fillId="4" borderId="0" xfId="0" applyFont="1" applyFill="1"/>
    <xf numFmtId="170" fontId="2" fillId="5" borderId="0" xfId="0" applyFont="1" applyFill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/>
    <xf numFmtId="170" fontId="26" fillId="3" borderId="0" xfId="0" applyFont="1" applyFill="1"/>
    <xf numFmtId="170" fontId="3" fillId="5" borderId="0" xfId="0" applyFont="1" applyFill="1" applyAlignment="1">
      <alignment horizontal="center" vertical="top"/>
    </xf>
    <xf numFmtId="170" fontId="3" fillId="5" borderId="0" xfId="0" applyFont="1" applyFill="1" applyAlignment="1">
      <alignment vertical="top"/>
    </xf>
    <xf numFmtId="170" fontId="25" fillId="2" borderId="0" xfId="0" applyFont="1" applyFill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Alignment="1">
      <alignment horizontal="left" vertical="top"/>
    </xf>
    <xf numFmtId="170" fontId="2" fillId="5" borderId="0" xfId="0" applyFont="1" applyFill="1" applyAlignment="1">
      <alignment vertical="top"/>
    </xf>
    <xf numFmtId="170" fontId="2" fillId="0" borderId="0" xfId="0" applyFont="1" applyAlignment="1">
      <alignment vertical="top" wrapText="1"/>
    </xf>
    <xf numFmtId="170" fontId="3" fillId="0" borderId="0" xfId="0" applyFont="1" applyAlignment="1">
      <alignment vertical="top"/>
    </xf>
    <xf numFmtId="170" fontId="2" fillId="0" borderId="0" xfId="0" applyFont="1" applyAlignment="1">
      <alignment horizontal="left" wrapText="1"/>
    </xf>
    <xf numFmtId="170" fontId="2" fillId="0" borderId="0" xfId="0" applyFont="1" applyAlignment="1">
      <alignment vertical="top"/>
    </xf>
    <xf numFmtId="170" fontId="2" fillId="0" borderId="0" xfId="0" applyFont="1"/>
    <xf numFmtId="170" fontId="4" fillId="0" borderId="0" xfId="0" applyFont="1" applyAlignment="1">
      <alignment vertical="center"/>
    </xf>
    <xf numFmtId="170" fontId="5" fillId="0" borderId="0" xfId="0" applyFont="1" applyAlignment="1">
      <alignment vertical="center" wrapText="1"/>
    </xf>
    <xf numFmtId="170" fontId="2" fillId="0" borderId="0" xfId="0" applyFont="1" applyAlignment="1">
      <alignment horizontal="left" vertical="top"/>
    </xf>
    <xf numFmtId="170" fontId="3" fillId="0" borderId="0" xfId="0" applyFont="1" applyAlignment="1">
      <alignment horizontal="center" vertical="top"/>
    </xf>
    <xf numFmtId="170" fontId="7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left"/>
    </xf>
    <xf numFmtId="17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70" fontId="3" fillId="0" borderId="0" xfId="0" applyFont="1" applyAlignment="1">
      <alignment horizontal="left" vertical="top"/>
    </xf>
    <xf numFmtId="170" fontId="3" fillId="0" borderId="0" xfId="0" applyFont="1"/>
    <xf numFmtId="170" fontId="25" fillId="0" borderId="0" xfId="0" applyFont="1"/>
    <xf numFmtId="170" fontId="26" fillId="0" borderId="0" xfId="0" applyFo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Alignment="1">
      <alignment horizontal="left"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166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6" fontId="33" fillId="0" borderId="0" xfId="54" applyFont="1">
      <alignment vertical="top"/>
    </xf>
    <xf numFmtId="170" fontId="34" fillId="0" borderId="0" xfId="0" applyFont="1"/>
    <xf numFmtId="171" fontId="30" fillId="37" borderId="11" xfId="61" applyNumberFormat="1">
      <protection locked="0"/>
    </xf>
    <xf numFmtId="171" fontId="27" fillId="39" borderId="0" xfId="0" applyNumberFormat="1" applyFont="1" applyFill="1" applyAlignment="1">
      <alignment horizontal="centerContinuous"/>
    </xf>
    <xf numFmtId="170" fontId="36" fillId="0" borderId="0" xfId="0" applyFont="1" applyAlignment="1">
      <alignment horizontal="centerContinuous"/>
    </xf>
    <xf numFmtId="166" fontId="35" fillId="0" borderId="0" xfId="54" applyFont="1" applyAlignment="1">
      <alignment horizontal="centerContinuous" vertical="top"/>
    </xf>
    <xf numFmtId="170" fontId="37" fillId="0" borderId="0" xfId="0" applyFont="1"/>
    <xf numFmtId="171" fontId="34" fillId="0" borderId="0" xfId="0" applyNumberFormat="1" applyFont="1"/>
    <xf numFmtId="171" fontId="27" fillId="39" borderId="0" xfId="0" applyNumberFormat="1" applyFont="1" applyFill="1" applyAlignment="1">
      <alignment horizontal="center"/>
    </xf>
    <xf numFmtId="166" fontId="32" fillId="2" borderId="0" xfId="48" applyNumberFormat="1" applyAlignment="1">
      <alignment horizontal="center"/>
    </xf>
    <xf numFmtId="170" fontId="5" fillId="0" borderId="0" xfId="0" applyFont="1" applyAlignment="1">
      <alignment horizontal="center" vertical="center" wrapText="1"/>
    </xf>
    <xf numFmtId="166" fontId="2" fillId="5" borderId="0" xfId="51" applyNumberFormat="1" applyFont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Alignment="1">
      <alignment horizontal="center" vertical="center" wrapText="1"/>
    </xf>
    <xf numFmtId="170" fontId="4" fillId="5" borderId="0" xfId="0" applyFont="1" applyFill="1" applyAlignment="1">
      <alignment horizontal="left" vertical="center"/>
    </xf>
    <xf numFmtId="170" fontId="4" fillId="5" borderId="0" xfId="50" applyNumberFormat="1" applyFill="1">
      <alignment horizontal="left" vertical="center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22" customFormat="1" ht="75" customHeight="1" x14ac:dyDescent="0.45">
      <c r="A2" s="74" t="s">
        <v>37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3"/>
      <c r="D4" s="73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5" t="s">
        <v>13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s="23" customFormat="1" ht="15" customHeight="1" x14ac:dyDescent="0.4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s="23" customFormat="1" ht="15" customHeight="1" x14ac:dyDescent="0.45">
      <c r="A7" s="75" t="str">
        <f ca="1">"© "&amp;YEAR(TODAY())&amp;" Financial Edge Training"</f>
        <v>© 2025 Financial Edge Training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6"/>
      <c r="H9" s="76"/>
      <c r="I9" s="76"/>
      <c r="J9" s="76"/>
      <c r="K9" s="28"/>
    </row>
    <row r="10" spans="1:14" s="23" customFormat="1" ht="15" customHeight="1" x14ac:dyDescent="0.45">
      <c r="B10" s="24"/>
      <c r="C10" s="24"/>
      <c r="F10" s="28"/>
      <c r="G10" s="76"/>
      <c r="H10" s="76"/>
      <c r="I10" s="76"/>
      <c r="J10" s="76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2"/>
      <c r="H12" s="72"/>
      <c r="I12" s="72"/>
      <c r="J12" s="72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2"/>
      <c r="H13" s="72"/>
      <c r="I13" s="72"/>
      <c r="J13" s="72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2"/>
      <c r="H14" s="72"/>
      <c r="I14" s="72"/>
      <c r="J14" s="72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2"/>
      <c r="H16" s="72"/>
      <c r="I16" s="72"/>
      <c r="J16" s="72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Sensitivity Data Tables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7" t="s">
        <v>0</v>
      </c>
      <c r="C4" s="77"/>
      <c r="D4" s="77"/>
      <c r="E4" s="77"/>
      <c r="F4" s="77"/>
      <c r="G4" s="77"/>
      <c r="H4" s="77"/>
      <c r="I4" s="77"/>
      <c r="K4" s="1"/>
      <c r="L4" s="77" t="s">
        <v>2</v>
      </c>
      <c r="M4" s="77"/>
      <c r="N4" s="77"/>
      <c r="O4" s="77"/>
      <c r="P4" s="77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33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0" t="s">
        <v>9</v>
      </c>
      <c r="O5" s="80"/>
      <c r="P5" s="80"/>
      <c r="Q5" s="80"/>
      <c r="R5" s="40"/>
    </row>
    <row r="6" spans="1:18" s="2" customFormat="1" ht="15" customHeight="1" x14ac:dyDescent="0.45">
      <c r="A6" s="3"/>
      <c r="B6" s="8" t="s">
        <v>1</v>
      </c>
      <c r="C6" s="18" t="s">
        <v>34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1">
        <v>42369</v>
      </c>
      <c r="O6" s="81"/>
      <c r="P6" s="81"/>
      <c r="Q6" s="81"/>
      <c r="R6" s="40"/>
    </row>
    <row r="7" spans="1:18" s="2" customFormat="1" ht="15" customHeight="1" x14ac:dyDescent="0.45">
      <c r="A7" s="18"/>
      <c r="B7" s="8" t="s">
        <v>1</v>
      </c>
      <c r="C7" s="18" t="s">
        <v>35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0" t="s">
        <v>10</v>
      </c>
      <c r="O7" s="80"/>
      <c r="P7" s="80"/>
      <c r="Q7" s="80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0" t="s">
        <v>11</v>
      </c>
      <c r="O8" s="80"/>
      <c r="P8" s="80"/>
      <c r="Q8" s="80"/>
      <c r="R8" s="40"/>
    </row>
    <row r="9" spans="1:18" s="2" customFormat="1" ht="15" customHeight="1" x14ac:dyDescent="0.45">
      <c r="A9" s="41"/>
      <c r="B9" s="38"/>
      <c r="C9" s="41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0" t="s">
        <v>12</v>
      </c>
      <c r="O9" s="80"/>
      <c r="P9" s="80"/>
      <c r="Q9" s="80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2">
        <v>0</v>
      </c>
      <c r="O10" s="82"/>
      <c r="P10" s="82"/>
      <c r="Q10" s="82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78" t="s">
        <v>19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N13" s="1"/>
      <c r="O13" s="77" t="s">
        <v>14</v>
      </c>
      <c r="P13" s="77"/>
      <c r="Q13" s="77"/>
      <c r="R13" s="58"/>
    </row>
    <row r="14" spans="1:18" s="2" customFormat="1" ht="15" customHeight="1" x14ac:dyDescent="0.45">
      <c r="A14" s="56"/>
      <c r="B14" s="79" t="s">
        <v>20</v>
      </c>
      <c r="C14" s="79"/>
      <c r="D14" s="79" t="s">
        <v>21</v>
      </c>
      <c r="E14" s="79"/>
      <c r="F14" s="79"/>
      <c r="G14" s="79"/>
      <c r="H14" s="79"/>
      <c r="I14" s="79"/>
      <c r="J14" s="79"/>
      <c r="K14" s="79"/>
      <c r="L14" s="79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N15" s="3"/>
      <c r="O15" s="27"/>
      <c r="P15" s="52" t="s">
        <v>15</v>
      </c>
      <c r="Q15" s="22"/>
      <c r="R15" s="56"/>
    </row>
    <row r="16" spans="1:18" s="2" customFormat="1" ht="15" customHeight="1" x14ac:dyDescent="0.45">
      <c r="A16" s="56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N16" s="18"/>
      <c r="O16" s="27"/>
      <c r="P16" s="36" t="s">
        <v>16</v>
      </c>
      <c r="Q16" s="22"/>
      <c r="R16" s="56"/>
    </row>
    <row r="17" spans="1:18" s="2" customFormat="1" ht="15" customHeight="1" x14ac:dyDescent="0.45">
      <c r="A17" s="56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N17" s="18"/>
      <c r="O17" s="27"/>
      <c r="P17" t="s">
        <v>17</v>
      </c>
      <c r="Q17" s="22"/>
      <c r="R17" s="56"/>
    </row>
    <row r="18" spans="1:18" s="2" customFormat="1" ht="15" customHeight="1" x14ac:dyDescent="0.45">
      <c r="A18" s="3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18.265625" style="16" customWidth="1"/>
    <col min="3" max="3" width="12" bestFit="1" customWidth="1"/>
    <col min="4" max="10" width="11" customWidth="1"/>
    <col min="11" max="12" width="9.265625" customWidth="1"/>
  </cols>
  <sheetData>
    <row r="1" spans="1:10" s="46" customFormat="1" ht="45" customHeight="1" x14ac:dyDescent="0.85">
      <c r="A1" s="5" t="s">
        <v>36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5" customFormat="1" ht="30" customHeight="1" x14ac:dyDescent="0.65">
      <c r="A2" s="14" t="s">
        <v>38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29</v>
      </c>
      <c r="D4" s="63" t="s">
        <v>32</v>
      </c>
    </row>
    <row r="5" spans="1:10" ht="15" customHeight="1" x14ac:dyDescent="0.45">
      <c r="B5" s="16" t="s">
        <v>22</v>
      </c>
      <c r="C5" s="64">
        <v>4</v>
      </c>
      <c r="D5" s="69">
        <f>C5</f>
        <v>4</v>
      </c>
    </row>
    <row r="6" spans="1:10" ht="15" customHeight="1" x14ac:dyDescent="0.45">
      <c r="B6" s="16" t="s">
        <v>23</v>
      </c>
      <c r="C6" s="61">
        <v>29000</v>
      </c>
    </row>
    <row r="7" spans="1:10" ht="15" customHeight="1" x14ac:dyDescent="0.45">
      <c r="B7" s="16" t="s">
        <v>24</v>
      </c>
      <c r="C7" s="64">
        <v>0.45</v>
      </c>
      <c r="D7" s="69">
        <f>C7</f>
        <v>0.45</v>
      </c>
    </row>
    <row r="8" spans="1:10" ht="15" customHeight="1" x14ac:dyDescent="0.45">
      <c r="B8" s="16" t="s">
        <v>25</v>
      </c>
      <c r="C8" s="61">
        <v>45000</v>
      </c>
    </row>
    <row r="9" spans="1:10" ht="15" customHeight="1" x14ac:dyDescent="0.45">
      <c r="A9" s="60"/>
      <c r="B9" s="16" t="s">
        <v>26</v>
      </c>
      <c r="C9">
        <f>D5*C6</f>
        <v>116000</v>
      </c>
    </row>
    <row r="10" spans="1:10" ht="15" customHeight="1" x14ac:dyDescent="0.45">
      <c r="B10" s="16" t="s">
        <v>27</v>
      </c>
      <c r="C10">
        <f>C6*D7</f>
        <v>13050</v>
      </c>
    </row>
    <row r="11" spans="1:10" ht="15" customHeight="1" x14ac:dyDescent="0.45">
      <c r="B11" s="62" t="s">
        <v>28</v>
      </c>
      <c r="C11" s="63">
        <f>C9-C10-C8</f>
        <v>57950</v>
      </c>
    </row>
    <row r="13" spans="1:10" ht="15" customHeight="1" x14ac:dyDescent="0.45">
      <c r="C13" s="16"/>
      <c r="D13" s="67" t="s">
        <v>30</v>
      </c>
      <c r="E13" s="66"/>
      <c r="F13" s="66"/>
      <c r="G13" s="66"/>
      <c r="H13" s="66"/>
    </row>
    <row r="14" spans="1:10" ht="15" customHeight="1" x14ac:dyDescent="0.45">
      <c r="C14" s="68">
        <f>C11</f>
        <v>57950</v>
      </c>
      <c r="D14" s="70">
        <f>E14-0.05</f>
        <v>0.35000000000000003</v>
      </c>
      <c r="E14" s="70">
        <f>F14-0.05</f>
        <v>0.4</v>
      </c>
      <c r="F14" s="70">
        <f>C7</f>
        <v>0.45</v>
      </c>
      <c r="G14" s="70">
        <f>F14+0.05</f>
        <v>0.5</v>
      </c>
      <c r="H14" s="70">
        <f>G14+0.05</f>
        <v>0.55000000000000004</v>
      </c>
    </row>
    <row r="15" spans="1:10" ht="15" customHeight="1" x14ac:dyDescent="0.45">
      <c r="B15" s="67" t="s">
        <v>31</v>
      </c>
      <c r="C15" s="65">
        <f>C16-0.5</f>
        <v>3</v>
      </c>
      <c r="D15">
        <f t="dataTable" ref="D15:H19" dt2D="1" dtr="1" r1="D7" r2="D5"/>
        <v>31850</v>
      </c>
      <c r="E15">
        <v>30400</v>
      </c>
      <c r="F15">
        <v>28950</v>
      </c>
      <c r="G15">
        <v>27500</v>
      </c>
      <c r="H15">
        <v>26050</v>
      </c>
    </row>
    <row r="16" spans="1:10" ht="15" customHeight="1" x14ac:dyDescent="0.45">
      <c r="C16" s="65">
        <f>C17-0.5</f>
        <v>3.5</v>
      </c>
      <c r="D16">
        <v>46350</v>
      </c>
      <c r="E16">
        <v>44900</v>
      </c>
      <c r="F16">
        <v>43450</v>
      </c>
      <c r="G16">
        <v>42000</v>
      </c>
      <c r="H16">
        <v>40550</v>
      </c>
    </row>
    <row r="17" spans="2:8" ht="15" customHeight="1" x14ac:dyDescent="0.45">
      <c r="C17" s="65">
        <f>C5</f>
        <v>4</v>
      </c>
      <c r="D17">
        <v>60850</v>
      </c>
      <c r="E17">
        <v>59400</v>
      </c>
      <c r="F17">
        <v>57950</v>
      </c>
      <c r="G17">
        <v>56500</v>
      </c>
      <c r="H17">
        <v>55050</v>
      </c>
    </row>
    <row r="18" spans="2:8" ht="15" customHeight="1" x14ac:dyDescent="0.45">
      <c r="C18" s="65">
        <f>C17+0.5</f>
        <v>4.5</v>
      </c>
      <c r="D18">
        <v>75350</v>
      </c>
      <c r="E18">
        <v>73900</v>
      </c>
      <c r="F18">
        <v>72450</v>
      </c>
      <c r="G18">
        <v>71000</v>
      </c>
      <c r="H18">
        <v>69550</v>
      </c>
    </row>
    <row r="19" spans="2:8" ht="15" customHeight="1" x14ac:dyDescent="0.45">
      <c r="C19" s="65">
        <f>C18+0.5</f>
        <v>5</v>
      </c>
      <c r="D19">
        <v>89850</v>
      </c>
      <c r="E19">
        <v>88400</v>
      </c>
      <c r="F19">
        <v>86950</v>
      </c>
      <c r="G19">
        <v>85500</v>
      </c>
      <c r="H19">
        <v>84050</v>
      </c>
    </row>
    <row r="20" spans="2:8" ht="15" customHeight="1" x14ac:dyDescent="0.45">
      <c r="B20"/>
    </row>
    <row r="21" spans="2:8" ht="15" customHeight="1" x14ac:dyDescent="0.45">
      <c r="B21"/>
    </row>
    <row r="22" spans="2:8" ht="15" customHeight="1" x14ac:dyDescent="0.45">
      <c r="B22"/>
    </row>
    <row r="23" spans="2:8" ht="15" customHeight="1" x14ac:dyDescent="0.45">
      <c r="B2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F0DEF100-3619-4EBC-AB8D-222186112A1F}"/>
</file>

<file path=customXml/itemProps2.xml><?xml version="1.0" encoding="utf-8"?>
<ds:datastoreItem xmlns:ds="http://schemas.openxmlformats.org/officeDocument/2006/customXml" ds:itemID="{53732020-1878-4826-AD30-54B68C7BF209}"/>
</file>

<file path=customXml/itemProps3.xml><?xml version="1.0" encoding="utf-8"?>
<ds:datastoreItem xmlns:ds="http://schemas.openxmlformats.org/officeDocument/2006/customXml" ds:itemID="{8A022703-E5ED-4CE4-8227-D5A57F5291A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Welcome</vt:lpstr>
      <vt:lpstr>Info</vt:lpstr>
      <vt:lpstr>Advanced Data Tables</vt:lpstr>
      <vt:lpstr>demand</vt:lpstr>
      <vt:lpstr>price</vt:lpstr>
      <vt:lpstr>revenue</vt:lpstr>
      <vt:lpstr>switch</vt:lpstr>
      <vt:lpstr>unit_cost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Andrew Jones</cp:lastModifiedBy>
  <cp:lastPrinted>2016-02-04T14:08:33Z</cp:lastPrinted>
  <dcterms:created xsi:type="dcterms:W3CDTF">2016-02-03T14:06:14Z</dcterms:created>
  <dcterms:modified xsi:type="dcterms:W3CDTF">2025-06-09T17:14:08Z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