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C:\Users\Jonathan Rugg\Desktop\Investment Decisions - Valuation\4.1 Growth, risk &amp; returns Workout\"/>
    </mc:Choice>
  </mc:AlternateContent>
  <xr:revisionPtr revIDLastSave="0" documentId="13_ncr:1_{DBFCC52E-E63B-4CEB-859D-E766C8B879F7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Bank Valuation" sheetId="7" r:id="rId3"/>
  </sheets>
  <definedNames>
    <definedName name="_xlnm.Print_Area" localSheetId="2">'Bank Valuation'!$A$1:$L$21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7" i="7" l="1"/>
  <c r="C17" i="7"/>
  <c r="D16" i="7"/>
  <c r="C16" i="7"/>
  <c r="D14" i="7"/>
  <c r="C14" i="7"/>
  <c r="E16" i="7"/>
  <c r="E17" i="7"/>
  <c r="E14" i="7"/>
  <c r="A7" i="1" l="1"/>
  <c r="A1" i="6" l="1"/>
  <c r="A1" i="7" l="1"/>
</calcChain>
</file>

<file path=xl/sharedStrings.xml><?xml version="1.0" encoding="utf-8"?>
<sst xmlns="http://schemas.openxmlformats.org/spreadsheetml/2006/main" count="39" uniqueCount="36">
  <si>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</si>
  <si>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</si>
  <si>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</si>
  <si>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</si>
  <si>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</si>
  <si>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</si>
  <si>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</si>
  <si>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</si>
  <si>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</si>
  <si>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</si>
  <si>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</si>
  <si>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</si>
  <si>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</si>
  <si>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</si>
  <si>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</si>
  <si>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</si>
  <si>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</si>
  <si>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</si>
  <si>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Net income</t>
  </si>
  <si>
    <t>Return on equity</t>
  </si>
  <si>
    <t>Dividends</t>
  </si>
  <si>
    <t>End</t>
  </si>
  <si>
    <t>Opening shareholders' equity</t>
  </si>
  <si>
    <t>Closing shareholders' equity</t>
  </si>
  <si>
    <t>Equity growth rate</t>
  </si>
  <si>
    <t>P/E and P/BV multiples</t>
  </si>
  <si>
    <t>Equity valuation</t>
  </si>
  <si>
    <t>Danube Bank plc</t>
  </si>
  <si>
    <t>Volga Bank GmBH</t>
  </si>
  <si>
    <t>Investment Decisions - Bank Valuation</t>
  </si>
  <si>
    <t xml:space="preserve">If both companies have a cost of capital of 6% and the same leverage, </t>
  </si>
  <si>
    <t>which company is likely to have the higher valuation and why?</t>
  </si>
  <si>
    <t xml:space="preserve">Danube Bank plc and Volga Bank GmBH both have opening equity of 1,000.0. </t>
  </si>
  <si>
    <t xml:space="preserve">Calculate their equity growth rate and return on opening equity using the information below. </t>
  </si>
  <si>
    <t xml:space="preserve">Volga Bank GmBH would have the highest valuation - it generates the highest profits relative to its equity base and is able to </t>
  </si>
  <si>
    <t>grow its equity base more quickly than the other companies, despite paying the same dividends.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</si>
</sst>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7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9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  <xf numFmtId="175" fontId="30" fillId="0" borderId="0" applyNumberFormat="0" applyFill="0" applyBorder="0" applyAlignment="0" applyProtection="0"/>
  </cellStyleXfs>
  <cellXfs count="86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3" fillId="5" borderId="0" xfId="0" applyFont="1" applyFill="1" applyBorder="1" applyAlignment="1">
      <alignment horizontal="left" vertical="top"/>
    </xf>
    <xf numFmtId="170" fontId="32" fillId="2" borderId="0" xfId="48" applyNumberFormat="1" applyBorder="1">
      <alignment horizontal="left"/>
    </xf>
    <xf numFmtId="170" fontId="27" fillId="2" borderId="0" xfId="53" applyBorder="1">
      <alignment horizontal="center"/>
    </xf>
    <xf numFmtId="170" fontId="8" fillId="3" borderId="0" xfId="49" applyNumberFormat="1" applyBorder="1" applyAlignment="1"/>
    <xf numFmtId="168" fontId="28" fillId="3" borderId="0" xfId="52" applyBorder="1">
      <alignment horizontal="center"/>
    </xf>
    <xf numFmtId="170" fontId="4" fillId="0" borderId="0" xfId="50" applyNumberFormat="1" applyBorder="1">
      <alignment horizontal="left" vertical="center"/>
    </xf>
    <xf numFmtId="170" fontId="3" fillId="0" borderId="0" xfId="54" applyBorder="1">
      <alignment vertical="top"/>
    </xf>
    <xf numFmtId="174" fontId="0" fillId="0" borderId="0" xfId="0" applyBorder="1"/>
    <xf numFmtId="174" fontId="36" fillId="0" borderId="0" xfId="0" applyFont="1"/>
    <xf numFmtId="174" fontId="0" fillId="0" borderId="0" xfId="0" applyBorder="1" applyAlignment="1">
      <alignment horizontal="center"/>
    </xf>
    <xf numFmtId="174" fontId="4" fillId="0" borderId="0" xfId="50" applyNumberFormat="1">
      <alignment horizontal="left" vertical="center"/>
    </xf>
    <xf numFmtId="174" fontId="0" fillId="0" borderId="0" xfId="0"/>
    <xf numFmtId="170" fontId="3" fillId="0" borderId="0" xfId="54">
      <alignment vertical="top"/>
    </xf>
    <xf numFmtId="174" fontId="30" fillId="0" borderId="0" xfId="58" applyNumberFormat="1" applyFill="1"/>
    <xf numFmtId="172" fontId="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9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8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D000000}"/>
    <cellStyle name="Hist Proj Title" xfId="53" xr:uid="{00000000-0005-0000-0000-00002E000000}"/>
    <cellStyle name="Hyperlink" xfId="1" builtinId="8" hidden="1" customBuiltin="1"/>
    <cellStyle name="i" xfId="67" xr:uid="{00000000-0005-0000-0000-000030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rmal 2" xfId="65" xr:uid="{00000000-0005-0000-0000-000037000000}"/>
    <cellStyle name="Normal 3" xfId="66" xr:uid="{00000000-0005-0000-0000-000038000000}"/>
    <cellStyle name="Note" xfId="21" builtinId="10" hidden="1"/>
    <cellStyle name="Notes and Comments" xfId="59" xr:uid="{00000000-0005-0000-0000-00003A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E000000}"/>
    <cellStyle name="Row Label" xfId="54" xr:uid="{00000000-0005-0000-0000-00003F000000}"/>
    <cellStyle name="Secondary Title" xfId="49" xr:uid="{00000000-0005-0000-0000-000040000000}"/>
    <cellStyle name="Tertiary Title" xfId="50" xr:uid="{00000000-0005-0000-0000-000041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C4E3FC"/>
      <color rgb="FFBBDEFB"/>
      <color rgb="FF0000FF"/>
      <color rgb="FF163260"/>
      <color rgb="FF085393"/>
      <color rgb="FFF0F8FE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27" customWidth="1"/>
    <col min="2" max="13" width="9.265625" style="27" customWidth="1"/>
    <col min="14" max="14" width="9.86328125" style="27" customWidth="1"/>
    <col min="15" max="26" width="9.1328125" style="27" customWidth="1"/>
    <col min="27" max="16384" width="9.1328125" style="27"/>
  </cols>
  <sheetData>
    <row r="1" spans="1:14" s="31" customFormat="1" ht="189.75" customHeight="1" x14ac:dyDescent="0.85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</row>
    <row r="2" spans="1:14" s="17" customFormat="1" ht="75" customHeight="1" x14ac:dyDescent="0.45">
      <c r="A2" s="77" t="s">
        <v>29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spans="1:14" s="18" customFormat="1" ht="7.5" customHeight="1" x14ac:dyDescent="0.45">
      <c r="B3" s="19"/>
      <c r="C3" s="19"/>
      <c r="F3" s="20"/>
      <c r="G3" s="20"/>
      <c r="H3" s="20"/>
      <c r="I3" s="20"/>
      <c r="J3" s="20"/>
      <c r="K3" s="20"/>
    </row>
    <row r="4" spans="1:14" s="18" customFormat="1" ht="15" customHeight="1" x14ac:dyDescent="0.45">
      <c r="A4" s="34"/>
      <c r="B4" s="35"/>
      <c r="C4" s="76"/>
      <c r="D4" s="76"/>
      <c r="E4" s="36"/>
      <c r="F4" s="37"/>
      <c r="G4" s="37"/>
      <c r="H4" s="37"/>
      <c r="I4" s="37"/>
      <c r="J4" s="37"/>
      <c r="K4" s="37"/>
      <c r="L4" s="36"/>
      <c r="M4" s="36"/>
      <c r="N4" s="36"/>
    </row>
    <row r="5" spans="1:14" s="18" customFormat="1" ht="15" customHeight="1" x14ac:dyDescent="0.45">
      <c r="A5" s="78" t="s">
        <v>9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</row>
    <row r="6" spans="1:14" s="18" customFormat="1" ht="15" customHeight="1" x14ac:dyDescent="0.4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</row>
    <row r="7" spans="1:14" s="18" customFormat="1" ht="15" customHeight="1" x14ac:dyDescent="0.45">
      <c r="A7" s="78" t="str">
        <f ca="1">"© "&amp;YEAR(TODAY())&amp;" Financial Edge Training "</f>
        <v xml:space="preserve">© 2019 Financial Edge Training 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</row>
    <row r="8" spans="1:14" s="18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18" customFormat="1" ht="15" customHeight="1" x14ac:dyDescent="0.45">
      <c r="F9" s="23"/>
      <c r="G9" s="79"/>
      <c r="H9" s="79"/>
      <c r="I9" s="79"/>
      <c r="J9" s="79"/>
      <c r="K9" s="23"/>
    </row>
    <row r="10" spans="1:14" s="18" customFormat="1" ht="15" customHeight="1" x14ac:dyDescent="0.45">
      <c r="B10" s="19"/>
      <c r="C10" s="19"/>
      <c r="F10" s="23"/>
      <c r="G10" s="79"/>
      <c r="H10" s="79"/>
      <c r="I10" s="79"/>
      <c r="J10" s="79"/>
      <c r="K10" s="23"/>
    </row>
    <row r="11" spans="1:14" s="18" customFormat="1" ht="15" customHeight="1" x14ac:dyDescent="0.45">
      <c r="B11" s="15"/>
      <c r="C11" s="15"/>
      <c r="D11" s="16"/>
      <c r="F11" s="20"/>
      <c r="G11" s="20"/>
      <c r="H11" s="20"/>
      <c r="I11" s="20"/>
      <c r="J11" s="20"/>
      <c r="K11" s="20"/>
    </row>
    <row r="12" spans="1:14" s="18" customFormat="1" ht="15" customHeight="1" x14ac:dyDescent="0.45">
      <c r="A12" s="21"/>
      <c r="B12" s="15"/>
      <c r="C12" s="15"/>
      <c r="D12" s="24"/>
      <c r="F12" s="20"/>
      <c r="G12" s="75"/>
      <c r="H12" s="75"/>
      <c r="I12" s="75"/>
      <c r="J12" s="75"/>
      <c r="K12" s="20"/>
    </row>
    <row r="13" spans="1:14" s="18" customFormat="1" ht="15" customHeight="1" x14ac:dyDescent="0.45">
      <c r="A13" s="14"/>
      <c r="B13" s="15"/>
      <c r="C13" s="15"/>
      <c r="D13" s="25"/>
      <c r="F13" s="20"/>
      <c r="G13" s="75"/>
      <c r="H13" s="75"/>
      <c r="I13" s="75"/>
      <c r="J13" s="75"/>
      <c r="K13" s="20"/>
    </row>
    <row r="14" spans="1:14" s="18" customFormat="1" ht="15" customHeight="1" x14ac:dyDescent="0.45">
      <c r="A14" s="17"/>
      <c r="B14" s="15"/>
      <c r="C14" s="15"/>
      <c r="D14" s="25"/>
      <c r="F14" s="20"/>
      <c r="G14" s="75"/>
      <c r="H14" s="75"/>
      <c r="I14" s="75"/>
      <c r="J14" s="75"/>
      <c r="K14" s="20"/>
    </row>
    <row r="15" spans="1:14" s="18" customFormat="1" ht="15" customHeight="1" x14ac:dyDescent="0.45">
      <c r="A15" s="17"/>
      <c r="B15" s="15"/>
      <c r="C15" s="15"/>
      <c r="D15" s="25"/>
      <c r="F15" s="20"/>
      <c r="G15" s="20"/>
      <c r="H15" s="20"/>
      <c r="I15" s="20"/>
      <c r="J15" s="20"/>
      <c r="K15" s="20"/>
    </row>
    <row r="16" spans="1:14" s="18" customFormat="1" ht="15" customHeight="1" x14ac:dyDescent="0.45">
      <c r="A16" s="17"/>
      <c r="B16" s="15"/>
      <c r="C16" s="15"/>
      <c r="D16" s="26"/>
      <c r="F16" s="20"/>
      <c r="G16" s="75"/>
      <c r="H16" s="75"/>
      <c r="I16" s="75"/>
      <c r="J16" s="75"/>
      <c r="K16" s="20"/>
    </row>
    <row r="17" spans="1:12" s="18" customFormat="1" ht="15" customHeight="1" x14ac:dyDescent="0.45">
      <c r="A17" s="17"/>
      <c r="B17" s="28"/>
      <c r="C17" s="29"/>
      <c r="D17" s="26"/>
      <c r="F17" s="20"/>
      <c r="G17" s="20"/>
      <c r="H17" s="20"/>
      <c r="I17" s="20"/>
      <c r="J17" s="20"/>
      <c r="K17" s="20"/>
    </row>
    <row r="18" spans="1:12" ht="15" customHeight="1" x14ac:dyDescent="0.45">
      <c r="A18" s="30"/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spans="1:12" x14ac:dyDescent="0.45">
      <c r="A19" s="30"/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</row>
    <row r="20" spans="1:12" x14ac:dyDescent="0.45">
      <c r="A20" s="30"/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</row>
    <row r="21" spans="1:12" x14ac:dyDescent="0.45">
      <c r="A21" s="30"/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1" customFormat="1" ht="45" customHeight="1" x14ac:dyDescent="0.85">
      <c r="A1" s="10" t="str">
        <f>Welcome!A2</f>
        <v>Investment Decisions - Bank Valuation</v>
      </c>
      <c r="B1" s="10"/>
      <c r="C1" s="10"/>
      <c r="D1" s="10"/>
      <c r="E1" s="10"/>
      <c r="F1" s="10"/>
      <c r="G1" s="10"/>
      <c r="H1" s="10"/>
      <c r="I1" s="10"/>
      <c r="J1" s="5"/>
      <c r="K1" s="5"/>
      <c r="L1" s="5"/>
      <c r="M1" s="5"/>
      <c r="N1" s="5"/>
      <c r="O1" s="5"/>
      <c r="P1" s="5"/>
      <c r="Q1" s="5"/>
      <c r="R1" s="5"/>
    </row>
    <row r="2" spans="1:18" s="32" customFormat="1" ht="30" customHeight="1" x14ac:dyDescent="0.65">
      <c r="A2" s="11" t="s">
        <v>14</v>
      </c>
      <c r="B2" s="11"/>
      <c r="C2" s="11"/>
      <c r="D2" s="11"/>
      <c r="E2" s="11"/>
      <c r="F2" s="11"/>
      <c r="G2" s="11"/>
      <c r="H2" s="11"/>
      <c r="I2" s="11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81" t="s">
        <v>0</v>
      </c>
      <c r="C4" s="81"/>
      <c r="D4" s="81"/>
      <c r="E4" s="81"/>
      <c r="F4" s="81"/>
      <c r="G4" s="81"/>
      <c r="H4" s="81"/>
      <c r="I4" s="81"/>
      <c r="K4" s="1"/>
      <c r="L4" s="81" t="s">
        <v>1</v>
      </c>
      <c r="M4" s="81"/>
      <c r="N4" s="81"/>
      <c r="O4" s="81"/>
      <c r="P4" s="81"/>
      <c r="Q4" s="40"/>
      <c r="R4" s="40"/>
    </row>
    <row r="5" spans="1:18" s="2" customFormat="1" ht="15" customHeight="1" x14ac:dyDescent="0.45">
      <c r="A5" s="12"/>
      <c r="B5" s="59" t="s">
        <v>26</v>
      </c>
      <c r="C5" s="13"/>
      <c r="D5" s="13"/>
      <c r="E5" s="13"/>
      <c r="F5" s="13"/>
      <c r="G5" s="13"/>
      <c r="H5" s="13"/>
      <c r="I5" s="13"/>
      <c r="K5" s="1"/>
      <c r="L5" s="8" t="s">
        <v>2</v>
      </c>
      <c r="M5" s="8"/>
      <c r="N5" s="83"/>
      <c r="O5" s="83"/>
      <c r="P5" s="83"/>
      <c r="Q5" s="83"/>
      <c r="R5" s="40"/>
    </row>
    <row r="6" spans="1:18" s="2" customFormat="1" ht="15" customHeight="1" x14ac:dyDescent="0.45">
      <c r="A6" s="3"/>
      <c r="B6" s="59" t="s">
        <v>25</v>
      </c>
      <c r="C6" s="13"/>
      <c r="D6" s="13"/>
      <c r="E6" s="13"/>
      <c r="F6" s="13"/>
      <c r="G6" s="13"/>
      <c r="H6" s="13"/>
      <c r="I6" s="13"/>
      <c r="K6" s="12"/>
      <c r="L6" s="8" t="s">
        <v>3</v>
      </c>
      <c r="M6" s="8"/>
      <c r="N6" s="84"/>
      <c r="O6" s="84"/>
      <c r="P6" s="84"/>
      <c r="Q6" s="84"/>
      <c r="R6" s="40"/>
    </row>
    <row r="7" spans="1:18" s="2" customFormat="1" ht="15" customHeight="1" x14ac:dyDescent="0.45">
      <c r="A7" s="13"/>
      <c r="B7" s="59" t="s">
        <v>19</v>
      </c>
      <c r="C7" s="13"/>
      <c r="D7" s="13"/>
      <c r="E7" s="13"/>
      <c r="F7" s="13"/>
      <c r="G7" s="13"/>
      <c r="H7" s="13"/>
      <c r="I7" s="13"/>
      <c r="K7" s="3"/>
      <c r="L7" s="8" t="s">
        <v>4</v>
      </c>
      <c r="M7" s="8"/>
      <c r="N7" s="83"/>
      <c r="O7" s="83"/>
      <c r="P7" s="83"/>
      <c r="Q7" s="83"/>
      <c r="R7" s="40"/>
    </row>
    <row r="8" spans="1:18" s="2" customFormat="1" ht="15" customHeight="1" x14ac:dyDescent="0.45">
      <c r="A8" s="13"/>
      <c r="B8" s="59"/>
      <c r="C8" s="13"/>
      <c r="D8" s="13"/>
      <c r="E8" s="13"/>
      <c r="F8" s="13"/>
      <c r="G8" s="13"/>
      <c r="H8" s="13"/>
      <c r="I8" s="13"/>
      <c r="K8" s="13"/>
      <c r="L8" s="8" t="s">
        <v>5</v>
      </c>
      <c r="M8" s="8"/>
      <c r="N8" s="83"/>
      <c r="O8" s="83"/>
      <c r="P8" s="83"/>
      <c r="Q8" s="83"/>
      <c r="R8" s="40"/>
    </row>
    <row r="9" spans="1:18" s="2" customFormat="1" ht="15" customHeight="1" x14ac:dyDescent="0.45">
      <c r="A9" s="38"/>
      <c r="B9" s="7"/>
      <c r="C9" s="13"/>
      <c r="D9" s="38"/>
      <c r="E9" s="38"/>
      <c r="F9" s="38"/>
      <c r="G9" s="38"/>
      <c r="H9" s="38"/>
      <c r="I9" s="38"/>
      <c r="K9" s="13"/>
      <c r="L9" s="8" t="s">
        <v>6</v>
      </c>
      <c r="M9" s="8"/>
      <c r="N9" s="83" t="s">
        <v>8</v>
      </c>
      <c r="O9" s="83"/>
      <c r="P9" s="83"/>
      <c r="Q9" s="83"/>
      <c r="R9" s="40"/>
    </row>
    <row r="10" spans="1:18" s="2" customFormat="1" ht="15" customHeight="1" x14ac:dyDescent="0.45">
      <c r="A10" s="39"/>
      <c r="B10" s="7"/>
      <c r="C10" s="13"/>
      <c r="D10" s="39"/>
      <c r="E10" s="39"/>
      <c r="F10" s="39"/>
      <c r="G10" s="39"/>
      <c r="H10" s="39"/>
      <c r="I10" s="39"/>
      <c r="K10" s="13"/>
      <c r="L10" s="8" t="s">
        <v>7</v>
      </c>
      <c r="M10" s="8"/>
      <c r="N10" s="85">
        <v>0</v>
      </c>
      <c r="O10" s="85"/>
      <c r="P10" s="85"/>
      <c r="Q10" s="85"/>
      <c r="R10" s="46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0"/>
      <c r="L12" s="20"/>
      <c r="M12" s="20"/>
      <c r="N12" s="20"/>
      <c r="O12" s="20"/>
      <c r="P12" s="20"/>
      <c r="Q12" s="20"/>
      <c r="R12" s="20"/>
    </row>
    <row r="13" spans="1:18" s="2" customFormat="1" ht="22.5" customHeight="1" x14ac:dyDescent="0.45">
      <c r="A13" s="54"/>
      <c r="B13" s="82" t="s">
        <v>15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1"/>
      <c r="O13" s="81" t="s">
        <v>10</v>
      </c>
      <c r="P13" s="81"/>
      <c r="Q13" s="81"/>
      <c r="R13" s="57"/>
    </row>
    <row r="14" spans="1:18" s="2" customFormat="1" ht="15" customHeight="1" x14ac:dyDescent="0.45">
      <c r="A14" s="55"/>
      <c r="B14" s="80" t="s">
        <v>16</v>
      </c>
      <c r="C14" s="80"/>
      <c r="D14" s="80" t="s">
        <v>17</v>
      </c>
      <c r="E14" s="80"/>
      <c r="F14" s="80"/>
      <c r="G14" s="80"/>
      <c r="H14" s="80"/>
      <c r="I14" s="80"/>
      <c r="J14" s="80"/>
      <c r="K14" s="80"/>
      <c r="L14" s="80"/>
      <c r="N14" s="12"/>
      <c r="O14" s="22"/>
      <c r="P14" s="17"/>
      <c r="Q14" s="17"/>
      <c r="R14" s="55"/>
    </row>
    <row r="15" spans="1:18" s="2" customFormat="1" ht="15" customHeight="1" x14ac:dyDescent="0.45">
      <c r="A15" s="55"/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N15" s="3"/>
      <c r="O15" s="22"/>
      <c r="P15" s="51" t="s">
        <v>11</v>
      </c>
      <c r="Q15" s="17"/>
      <c r="R15" s="55"/>
    </row>
    <row r="16" spans="1:18" s="2" customFormat="1" ht="15" customHeight="1" x14ac:dyDescent="0.45">
      <c r="A16" s="55"/>
      <c r="B16" s="80"/>
      <c r="C16" s="80"/>
      <c r="D16" s="80"/>
      <c r="E16" s="80"/>
      <c r="F16" s="80"/>
      <c r="G16" s="80"/>
      <c r="H16" s="80"/>
      <c r="I16" s="80"/>
      <c r="J16" s="80"/>
      <c r="K16" s="80"/>
      <c r="L16" s="80"/>
      <c r="N16" s="13"/>
      <c r="O16" s="22"/>
      <c r="P16" s="33" t="s">
        <v>12</v>
      </c>
      <c r="Q16" s="17"/>
      <c r="R16" s="55"/>
    </row>
    <row r="17" spans="1:18" s="2" customFormat="1" ht="15" customHeight="1" x14ac:dyDescent="0.45">
      <c r="A17" s="55"/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N17" s="13"/>
      <c r="O17" s="22"/>
      <c r="P17" t="s">
        <v>13</v>
      </c>
      <c r="Q17" s="17"/>
      <c r="R17" s="55"/>
    </row>
    <row r="18" spans="1:18" s="2" customFormat="1" ht="15" customHeight="1" x14ac:dyDescent="0.45">
      <c r="A18" s="39"/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N18" s="39"/>
      <c r="O18" s="52"/>
      <c r="P18" s="52"/>
      <c r="Q18" s="52"/>
      <c r="R18" s="39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  <c r="R20" s="30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2018&amp;C&amp;10Page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1"/>
  <sheetViews>
    <sheetView zoomScaleNormal="100" workbookViewId="0"/>
  </sheetViews>
  <sheetFormatPr defaultColWidth="12.59765625" defaultRowHeight="15" customHeight="1" x14ac:dyDescent="0.45"/>
  <cols>
    <col min="1" max="1" width="1.59765625" style="64" customWidth="1"/>
    <col min="2" max="2" width="47.3984375" style="65" customWidth="1"/>
    <col min="3" max="4" width="16.265625" style="66" customWidth="1"/>
    <col min="5" max="9" width="13.59765625" style="66" customWidth="1"/>
    <col min="10" max="42" width="12.59765625" style="66" customWidth="1"/>
    <col min="43" max="16384" width="12.59765625" style="66"/>
  </cols>
  <sheetData>
    <row r="1" spans="1:13" s="45" customFormat="1" ht="45" customHeight="1" x14ac:dyDescent="0.85">
      <c r="A1" s="60" t="str">
        <f>Info!A1</f>
        <v>Investment Decisions - Bank Valuation</v>
      </c>
      <c r="B1" s="9"/>
      <c r="C1" s="61"/>
      <c r="D1" s="61"/>
      <c r="E1" s="61"/>
      <c r="F1" s="61"/>
      <c r="G1" s="61"/>
      <c r="H1" s="61"/>
      <c r="I1" s="61"/>
      <c r="J1" s="61"/>
    </row>
    <row r="2" spans="1:13" s="32" customFormat="1" ht="30" customHeight="1" x14ac:dyDescent="0.65">
      <c r="A2" s="62" t="s">
        <v>16</v>
      </c>
      <c r="B2" s="6"/>
      <c r="C2" s="63"/>
      <c r="D2" s="63"/>
      <c r="E2" s="63"/>
      <c r="F2" s="63"/>
      <c r="G2" s="63"/>
      <c r="H2" s="63"/>
      <c r="I2" s="63"/>
      <c r="J2" s="63"/>
    </row>
    <row r="3" spans="1:13" ht="15" customHeight="1" x14ac:dyDescent="0.45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1:13" ht="15" customHeight="1" x14ac:dyDescent="0.45">
      <c r="A4" s="69" t="s">
        <v>16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</row>
    <row r="5" spans="1:13" ht="15" customHeight="1" x14ac:dyDescent="0.45">
      <c r="A5" s="70"/>
      <c r="B5" s="71" t="s">
        <v>32</v>
      </c>
      <c r="C5" s="70"/>
      <c r="D5" s="70"/>
      <c r="E5" s="70"/>
      <c r="F5" s="70"/>
      <c r="G5" s="70"/>
      <c r="H5" s="70"/>
      <c r="I5" s="67"/>
      <c r="J5" s="70"/>
      <c r="K5" s="70"/>
      <c r="L5" s="70"/>
      <c r="M5" s="70"/>
    </row>
    <row r="6" spans="1:13" ht="15" customHeight="1" x14ac:dyDescent="0.45">
      <c r="A6" s="70"/>
      <c r="B6" s="71" t="s">
        <v>33</v>
      </c>
      <c r="C6" s="70"/>
      <c r="D6" s="70"/>
      <c r="E6" s="70"/>
      <c r="F6" s="70"/>
      <c r="G6" s="70"/>
      <c r="H6" s="70"/>
      <c r="I6" s="67"/>
      <c r="J6" s="70"/>
      <c r="K6" s="70"/>
      <c r="L6" s="70"/>
      <c r="M6" s="70"/>
    </row>
    <row r="7" spans="1:13" ht="15" customHeight="1" x14ac:dyDescent="0.45">
      <c r="A7" s="70"/>
      <c r="B7" s="71" t="s">
        <v>30</v>
      </c>
      <c r="C7" s="70"/>
      <c r="D7" s="70"/>
      <c r="E7" s="70"/>
      <c r="F7" s="70"/>
      <c r="G7" s="70"/>
      <c r="H7" s="70"/>
      <c r="I7" s="67"/>
      <c r="J7" s="70"/>
      <c r="K7" s="70"/>
      <c r="L7" s="70"/>
      <c r="M7" s="70"/>
    </row>
    <row r="8" spans="1:13" ht="15" customHeight="1" x14ac:dyDescent="0.45">
      <c r="A8" s="70"/>
      <c r="B8" s="71" t="s">
        <v>31</v>
      </c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</row>
    <row r="9" spans="1:13" ht="15" customHeight="1" x14ac:dyDescent="0.45">
      <c r="A9" s="70"/>
      <c r="B9" s="70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</row>
    <row r="10" spans="1:13" ht="15" customHeight="1" x14ac:dyDescent="0.45">
      <c r="A10" s="70"/>
      <c r="B10" s="70"/>
      <c r="C10" s="68" t="s">
        <v>27</v>
      </c>
      <c r="D10" s="66" t="s">
        <v>28</v>
      </c>
      <c r="E10" s="70"/>
      <c r="F10" s="70"/>
      <c r="G10" s="70"/>
      <c r="H10" s="70"/>
      <c r="I10" s="70"/>
      <c r="J10" s="70"/>
      <c r="K10" s="70"/>
      <c r="L10" s="70"/>
      <c r="M10" s="70"/>
    </row>
    <row r="11" spans="1:13" ht="15" customHeight="1" x14ac:dyDescent="0.45">
      <c r="A11" s="70"/>
      <c r="B11" s="71" t="s">
        <v>18</v>
      </c>
      <c r="C11" s="72">
        <v>80</v>
      </c>
      <c r="D11" s="72">
        <v>120</v>
      </c>
      <c r="E11" s="70"/>
      <c r="F11" s="70"/>
      <c r="G11" s="70"/>
      <c r="H11" s="70"/>
      <c r="I11" s="70"/>
      <c r="J11" s="70"/>
      <c r="K11" s="70"/>
      <c r="L11" s="70"/>
      <c r="M11" s="70"/>
    </row>
    <row r="12" spans="1:13" ht="15" customHeight="1" x14ac:dyDescent="0.45">
      <c r="A12" s="70"/>
      <c r="B12" s="71" t="s">
        <v>20</v>
      </c>
      <c r="C12" s="72">
        <v>60</v>
      </c>
      <c r="D12" s="72">
        <v>60</v>
      </c>
      <c r="E12" s="70"/>
      <c r="F12" s="70"/>
      <c r="G12" s="70"/>
      <c r="H12" s="70"/>
      <c r="I12" s="70"/>
      <c r="J12" s="70"/>
      <c r="K12" s="70"/>
      <c r="L12" s="70"/>
      <c r="M12" s="70"/>
    </row>
    <row r="13" spans="1:13" ht="15" customHeight="1" x14ac:dyDescent="0.45">
      <c r="A13" s="70"/>
      <c r="B13" s="71" t="s">
        <v>22</v>
      </c>
      <c r="C13" s="72">
        <v>1000</v>
      </c>
      <c r="D13" s="72">
        <v>1000</v>
      </c>
      <c r="E13" s="70"/>
      <c r="F13" s="70"/>
      <c r="G13" s="70"/>
      <c r="H13" s="70"/>
      <c r="I13" s="70"/>
      <c r="J13" s="70"/>
      <c r="K13" s="70"/>
      <c r="L13" s="70"/>
      <c r="M13" s="70"/>
    </row>
    <row r="14" spans="1:13" ht="15" customHeight="1" x14ac:dyDescent="0.45">
      <c r="A14" s="70"/>
      <c r="B14" s="71" t="s">
        <v>23</v>
      </c>
      <c r="C14" s="70">
        <f>C13+C11-C12</f>
        <v>1020</v>
      </c>
      <c r="D14" s="70">
        <f>D13+D11-D12</f>
        <v>1060</v>
      </c>
      <c r="E14" s="70" t="str">
        <f ca="1">_xlfn.FORMULATEXT(D14)</f>
        <v>=D13+D11-D12</v>
      </c>
      <c r="F14" s="70"/>
      <c r="G14" s="70"/>
      <c r="H14" s="70"/>
      <c r="I14" s="70"/>
      <c r="J14" s="70"/>
      <c r="K14" s="70"/>
      <c r="L14" s="70"/>
      <c r="M14" s="70"/>
    </row>
    <row r="15" spans="1:13" ht="15" customHeight="1" x14ac:dyDescent="0.45">
      <c r="A15" s="70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0"/>
    </row>
    <row r="16" spans="1:13" ht="15" customHeight="1" x14ac:dyDescent="0.45">
      <c r="A16" s="70"/>
      <c r="B16" s="71" t="s">
        <v>24</v>
      </c>
      <c r="C16" s="73">
        <f>C14/C13-1</f>
        <v>2.0000000000000018E-2</v>
      </c>
      <c r="D16" s="73">
        <f>D14/D13-1</f>
        <v>6.0000000000000053E-2</v>
      </c>
      <c r="E16" s="70" t="str">
        <f t="shared" ref="E15:E17" ca="1" si="0">_xlfn.FORMULATEXT(D16)</f>
        <v>=D14/D13-1</v>
      </c>
      <c r="F16" s="70"/>
      <c r="G16" s="70"/>
      <c r="H16" s="70"/>
      <c r="I16" s="70"/>
      <c r="J16" s="70"/>
      <c r="K16" s="70"/>
      <c r="L16" s="70"/>
      <c r="M16" s="70"/>
    </row>
    <row r="17" spans="1:13" ht="15" customHeight="1" x14ac:dyDescent="0.45">
      <c r="A17" s="70"/>
      <c r="B17" s="71" t="s">
        <v>19</v>
      </c>
      <c r="C17" s="73">
        <f>C11/C13</f>
        <v>0.08</v>
      </c>
      <c r="D17" s="73">
        <f>D11/D13</f>
        <v>0.12</v>
      </c>
      <c r="E17" s="70" t="str">
        <f t="shared" ca="1" si="0"/>
        <v>=D11/D13</v>
      </c>
      <c r="F17" s="70"/>
      <c r="G17" s="70"/>
      <c r="H17" s="70"/>
      <c r="I17" s="70"/>
      <c r="J17" s="70"/>
      <c r="K17" s="70"/>
      <c r="L17" s="70"/>
      <c r="M17" s="70"/>
    </row>
    <row r="18" spans="1:13" ht="15" customHeight="1" x14ac:dyDescent="0.45">
      <c r="A18" s="70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</row>
    <row r="19" spans="1:13" ht="15" customHeight="1" x14ac:dyDescent="0.45">
      <c r="A19" s="70"/>
      <c r="B19" s="71" t="s">
        <v>34</v>
      </c>
      <c r="C19" s="70"/>
      <c r="D19" s="70"/>
      <c r="E19" s="70"/>
      <c r="F19" s="70"/>
      <c r="G19" s="70"/>
      <c r="H19" s="70"/>
      <c r="I19" s="70"/>
      <c r="J19" s="70"/>
      <c r="K19" s="70"/>
      <c r="L19" s="70"/>
      <c r="M19" s="70"/>
    </row>
    <row r="20" spans="1:13" ht="15" customHeight="1" x14ac:dyDescent="0.45">
      <c r="A20" s="70"/>
      <c r="B20" s="71" t="s">
        <v>35</v>
      </c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</row>
    <row r="21" spans="1:13" ht="15" customHeight="1" x14ac:dyDescent="0.45">
      <c r="A21" s="64" t="s">
        <v>21</v>
      </c>
    </row>
  </sheetData>
  <printOptions headings="1" gridLines="1"/>
  <pageMargins left="0.7" right="0.7" top="0.75" bottom="0.75" header="0.3" footer="0.3"/>
  <pageSetup paperSize="9" scale="52" fitToHeight="0" orientation="landscape" verticalDpi="1200" r:id="rId1"/>
  <headerFooter>
    <oddHeader xml:space="preserve">&amp;R&amp;10&amp;F 
&amp;A
</oddHeader>
    <oddFooter>&amp;L&amp;10© 2018&amp;C&amp;10Page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Bank Valuation</vt:lpstr>
      <vt:lpstr>'Bank Valuation'!Print_Area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Jonathan Rugg</cp:lastModifiedBy>
  <cp:lastPrinted>2019-12-12T23:24:52Z</cp:lastPrinted>
  <dcterms:created xsi:type="dcterms:W3CDTF">2016-02-03T14:06:14Z</dcterms:created>
  <dcterms:modified xsi:type="dcterms:W3CDTF">2019-12-13T12:52:24Z</dcterms:modified>
</cp:coreProperties>
</file>