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228"/>
  <workbookPr/>
  <mc:AlternateContent xmlns:mc="http://schemas.openxmlformats.org/markup-compatibility/2006">
    <mc:Choice Requires="x15">
      <x15ac:absPath xmlns:x15ac="http://schemas.microsoft.com/office/spreadsheetml/2010/11/ac" url="C:\Users\Jonathan Rugg\Desktop\Investment Decisions - Valuation\6.1 Impact on multiples Workout 1\"/>
    </mc:Choice>
  </mc:AlternateContent>
  <xr:revisionPtr revIDLastSave="0" documentId="13_ncr:1_{836C143D-F16C-4141-B6F8-15ED64954C20}" xr6:coauthVersionLast="45" xr6:coauthVersionMax="45" xr10:uidLastSave="{00000000-0000-0000-0000-000000000000}"/>
  <bookViews>
    <workbookView xWindow="-98" yWindow="-98" windowWidth="20715" windowHeight="13276" xr2:uid="{00000000-000D-0000-FFFF-FFFF00000000}"/>
  </bookViews>
  <sheets>
    <sheet name="Welcome" sheetId="1" r:id="rId1"/>
    <sheet name="Info" sheetId="6" r:id="rId2"/>
    <sheet name="Bank Valuation" sheetId="7" r:id="rId3"/>
  </sheets>
  <definedNames>
    <definedName name="_xlnm.Print_Area" localSheetId="2">'Bank Valuation'!$A:$Q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14" i="7" l="1"/>
  <c r="G15" i="7" s="1"/>
  <c r="G17" i="7" s="1"/>
  <c r="G18" i="7"/>
  <c r="D18" i="7"/>
  <c r="E18" i="7"/>
  <c r="F18" i="7"/>
  <c r="C18" i="7"/>
  <c r="D14" i="7"/>
  <c r="D15" i="7" s="1"/>
  <c r="D17" i="7" s="1"/>
  <c r="E14" i="7"/>
  <c r="E15" i="7" s="1"/>
  <c r="E17" i="7" s="1"/>
  <c r="F14" i="7"/>
  <c r="F15" i="7" s="1"/>
  <c r="F17" i="7" s="1"/>
  <c r="C14" i="7"/>
  <c r="C15" i="7" s="1"/>
  <c r="H15" i="7"/>
  <c r="H20" i="7"/>
  <c r="H17" i="7"/>
  <c r="H21" i="7"/>
  <c r="H18" i="7"/>
  <c r="H14" i="7"/>
  <c r="E20" i="7" l="1"/>
  <c r="E21" i="7"/>
  <c r="G21" i="7"/>
  <c r="G20" i="7"/>
  <c r="F21" i="7"/>
  <c r="F20" i="7"/>
  <c r="D20" i="7"/>
  <c r="D21" i="7"/>
  <c r="C17" i="7"/>
  <c r="C21" i="7" l="1"/>
  <c r="C20" i="7"/>
  <c r="A7" i="1" l="1"/>
  <c r="A1" i="6" l="1"/>
  <c r="A1" i="7" l="1"/>
</calcChain>
</file>

<file path=xl/sharedStrings.xml><?xml version="1.0" encoding="utf-8"?>
<sst xmlns="http://schemas.openxmlformats.org/spreadsheetml/2006/main" count="42" uniqueCount="39">
  <si>
    <t>Features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</si>
  <si>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</si>
  <si>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</si>
  <si>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</si>
  <si>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</si>
  <si>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</si>
  <si>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</si>
  <si>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</si>
  <si>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</si>
  <si>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</si>
  <si>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</si>
  <si>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</si>
  <si>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</si>
  <si>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</si>
  <si>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</si>
  <si>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</si>
  <si>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Workout</t>
  </si>
  <si>
    <t>Question practice</t>
  </si>
  <si>
    <t>Return on equity</t>
  </si>
  <si>
    <t>Equity value</t>
  </si>
  <si>
    <t>End</t>
  </si>
  <si>
    <t>Cost of equity</t>
  </si>
  <si>
    <t>FY1 dividend</t>
  </si>
  <si>
    <t xml:space="preserve">Equity growth rate </t>
  </si>
  <si>
    <t>FY1 net income</t>
  </si>
  <si>
    <t>Alpha plc</t>
  </si>
  <si>
    <t>Beta plc</t>
  </si>
  <si>
    <t>Gamma plc</t>
  </si>
  <si>
    <t>Delta plc</t>
  </si>
  <si>
    <t>Epsilon plc</t>
  </si>
  <si>
    <t>FY1 closing shareholders' equity</t>
  </si>
  <si>
    <t>FY1 opening shareholders' equity</t>
  </si>
  <si>
    <t>Implied P/E ratio</t>
  </si>
  <si>
    <t>P/E and P/BV multiples</t>
  </si>
  <si>
    <t>Equity valuation</t>
  </si>
  <si>
    <t>Implied P/BV ratio</t>
  </si>
  <si>
    <t xml:space="preserve">Use the Gordon Growth Model to calculate the equity value and return on equity of the companies below. </t>
  </si>
  <si>
    <t>What is the implied P/E ratio and P/BV for each company?</t>
  </si>
  <si>
    <t>Investment Decisions - Bank Valuation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</si>
</sst>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_);\(#,##0.0\)"/>
  </numFmts>
  <fonts count="37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24"/>
      <color theme="1"/>
      <name val="Calibri"/>
      <family val="2"/>
      <scheme val="minor"/>
    </font>
    <font>
      <sz val="24"/>
      <color theme="1"/>
      <name val="Arial"/>
      <family val="2"/>
    </font>
    <font>
      <sz val="24"/>
      <color rgb="FF0000FF"/>
      <name val="Calibri"/>
      <family val="2"/>
      <scheme val="minor"/>
    </font>
    <font>
      <sz val="11"/>
      <color rgb="FFFF0000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9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33" fillId="0" borderId="0"/>
    <xf numFmtId="174" fontId="34" fillId="0" borderId="0"/>
    <xf numFmtId="0" fontId="35" fillId="39" borderId="13" applyNumberFormat="0" applyAlignment="0" applyProtection="0"/>
    <xf numFmtId="175" fontId="30" fillId="0" borderId="0" applyNumberFormat="0" applyFill="0" applyBorder="0" applyAlignment="0" applyProtection="0"/>
  </cellStyleXfs>
  <cellXfs count="91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70" fontId="32" fillId="2" borderId="0" xfId="48" applyNumberFormat="1" applyAlignment="1"/>
    <xf numFmtId="170" fontId="8" fillId="3" borderId="0" xfId="49" applyNumberFormat="1" applyAlignment="1"/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0" fillId="0" borderId="0" xfId="0"/>
    <xf numFmtId="174" fontId="3" fillId="5" borderId="0" xfId="0" applyFont="1" applyFill="1" applyBorder="1" applyAlignment="1">
      <alignment horizontal="left" vertical="top"/>
    </xf>
    <xf numFmtId="170" fontId="32" fillId="2" borderId="0" xfId="48" applyNumberFormat="1" applyBorder="1">
      <alignment horizontal="left"/>
    </xf>
    <xf numFmtId="170" fontId="27" fillId="2" borderId="0" xfId="53" applyBorder="1">
      <alignment horizontal="center"/>
    </xf>
    <xf numFmtId="170" fontId="8" fillId="3" borderId="0" xfId="49" applyNumberFormat="1" applyBorder="1" applyAlignment="1"/>
    <xf numFmtId="168" fontId="28" fillId="3" borderId="0" xfId="52" applyBorder="1">
      <alignment horizontal="center"/>
    </xf>
    <xf numFmtId="170" fontId="4" fillId="0" borderId="0" xfId="50" applyNumberFormat="1" applyBorder="1">
      <alignment horizontal="left" vertical="center"/>
    </xf>
    <xf numFmtId="170" fontId="3" fillId="0" borderId="0" xfId="54" applyBorder="1">
      <alignment vertical="top"/>
    </xf>
    <xf numFmtId="174" fontId="0" fillId="0" borderId="0" xfId="0" applyBorder="1"/>
    <xf numFmtId="174" fontId="36" fillId="0" borderId="0" xfId="0" applyFont="1"/>
    <xf numFmtId="174" fontId="0" fillId="0" borderId="0" xfId="0" applyAlignment="1">
      <alignment horizontal="center"/>
    </xf>
    <xf numFmtId="174" fontId="36" fillId="0" borderId="0" xfId="0" applyFont="1" applyBorder="1"/>
    <xf numFmtId="174" fontId="4" fillId="0" borderId="0" xfId="50" applyNumberFormat="1">
      <alignment horizontal="left" vertical="center"/>
    </xf>
    <xf numFmtId="174" fontId="0" fillId="0" borderId="0" xfId="0"/>
    <xf numFmtId="170" fontId="3" fillId="0" borderId="0" xfId="54">
      <alignment vertical="top"/>
    </xf>
    <xf numFmtId="174" fontId="30" fillId="0" borderId="0" xfId="58" applyNumberFormat="1" applyFill="1"/>
    <xf numFmtId="172" fontId="30" fillId="0" borderId="0" xfId="57" applyFont="1" applyFill="1"/>
    <xf numFmtId="172" fontId="0" fillId="0" borderId="0" xfId="57" applyFont="1" applyFill="1"/>
    <xf numFmtId="172" fontId="30" fillId="0" borderId="0" xfId="58" applyNumberFormat="1" applyFill="1"/>
    <xf numFmtId="171" fontId="0" fillId="0" borderId="0" xfId="56" applyFont="1" applyFill="1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9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" xfId="68" xr:uid="{00000000-0005-0000-0000-000018000000}"/>
    <cellStyle name="Background Fill" xfId="51" xr:uid="{00000000-0005-0000-0000-000019000000}"/>
    <cellStyle name="Bad" xfId="13" builtinId="27" hidden="1"/>
    <cellStyle name="BG Border" xfId="62" xr:uid="{00000000-0005-0000-0000-00001B000000}"/>
    <cellStyle name="Blank" xfId="60" xr:uid="{00000000-0005-0000-0000-00001C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1000000}"/>
    <cellStyle name="Currency" xfId="4" builtinId="4" hidden="1"/>
    <cellStyle name="Currency [0]" xfId="5" builtinId="7" hidden="1"/>
    <cellStyle name="Date" xfId="55" xr:uid="{00000000-0005-0000-0000-000024000000}"/>
    <cellStyle name="Date Heading" xfId="52" xr:uid="{00000000-0005-0000-0000-000025000000}"/>
    <cellStyle name="Explanatory Text" xfId="22" builtinId="53" hidden="1"/>
    <cellStyle name="Good" xfId="12" builtinId="26" hidden="1"/>
    <cellStyle name="Hard Coded Number" xfId="58" xr:uid="{00000000-0005-0000-0000-000028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D000000}"/>
    <cellStyle name="Hist Proj Title" xfId="53" xr:uid="{00000000-0005-0000-0000-00002E000000}"/>
    <cellStyle name="Hyperlink" xfId="1" builtinId="8" hidden="1" customBuiltin="1"/>
    <cellStyle name="i" xfId="67" xr:uid="{00000000-0005-0000-0000-000030000000}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4000000}"/>
    <cellStyle name="Neutral" xfId="14" builtinId="28" hidden="1"/>
    <cellStyle name="Normal" xfId="0" builtinId="0" customBuiltin="1"/>
    <cellStyle name="Normal 2" xfId="65" xr:uid="{00000000-0005-0000-0000-000037000000}"/>
    <cellStyle name="Normal 3" xfId="66" xr:uid="{00000000-0005-0000-0000-000038000000}"/>
    <cellStyle name="Note" xfId="21" builtinId="10" hidden="1"/>
    <cellStyle name="Notes and Comments" xfId="59" xr:uid="{00000000-0005-0000-0000-00003A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E000000}"/>
    <cellStyle name="Row Label" xfId="54" xr:uid="{00000000-0005-0000-0000-00003F000000}"/>
    <cellStyle name="Secondary Title" xfId="49" xr:uid="{00000000-0005-0000-0000-000040000000}"/>
    <cellStyle name="Tertiary Title" xfId="50" xr:uid="{00000000-0005-0000-0000-000041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C4E3FC"/>
      <color rgb="FFBBDEFB"/>
      <color rgb="FF0000FF"/>
      <color rgb="FF163260"/>
      <color rgb="FF085393"/>
      <color rgb="FFF0F8FE"/>
      <color rgb="FFEBF1FB"/>
      <color rgb="FFD3E0F5"/>
      <color rgb="FFC9D9F3"/>
      <color rgb="FFE2F1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27" customWidth="1"/>
    <col min="2" max="13" width="9.265625" style="27" customWidth="1"/>
    <col min="14" max="14" width="9.86328125" style="27" customWidth="1"/>
    <col min="15" max="26" width="9.1328125" style="27" customWidth="1"/>
    <col min="27" max="16384" width="9.1328125" style="27"/>
  </cols>
  <sheetData>
    <row r="1" spans="1:14" s="31" customFormat="1" ht="189.75" customHeight="1" x14ac:dyDescent="0.85">
      <c r="A1" s="79"/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</row>
    <row r="2" spans="1:14" s="17" customFormat="1" ht="75" customHeight="1" x14ac:dyDescent="0.45">
      <c r="A2" s="82" t="s">
        <v>38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</row>
    <row r="3" spans="1:14" s="18" customFormat="1" ht="7.5" customHeight="1" x14ac:dyDescent="0.45">
      <c r="B3" s="19"/>
      <c r="C3" s="19"/>
      <c r="F3" s="20"/>
      <c r="G3" s="20"/>
      <c r="H3" s="20"/>
      <c r="I3" s="20"/>
      <c r="J3" s="20"/>
      <c r="K3" s="20"/>
    </row>
    <row r="4" spans="1:14" s="18" customFormat="1" ht="15" customHeight="1" x14ac:dyDescent="0.45">
      <c r="A4" s="34"/>
      <c r="B4" s="35"/>
      <c r="C4" s="81"/>
      <c r="D4" s="81"/>
      <c r="E4" s="36"/>
      <c r="F4" s="37"/>
      <c r="G4" s="37"/>
      <c r="H4" s="37"/>
      <c r="I4" s="37"/>
      <c r="J4" s="37"/>
      <c r="K4" s="37"/>
      <c r="L4" s="36"/>
      <c r="M4" s="36"/>
      <c r="N4" s="36"/>
    </row>
    <row r="5" spans="1:14" s="18" customFormat="1" ht="15" customHeight="1" x14ac:dyDescent="0.45">
      <c r="A5" s="83" t="s">
        <v>9</v>
      </c>
      <c r="B5" s="83"/>
      <c r="C5" s="83"/>
      <c r="D5" s="83"/>
      <c r="E5" s="83"/>
      <c r="F5" s="83"/>
      <c r="G5" s="83"/>
      <c r="H5" s="83"/>
      <c r="I5" s="83"/>
      <c r="J5" s="83"/>
      <c r="K5" s="83"/>
      <c r="L5" s="83"/>
      <c r="M5" s="83"/>
      <c r="N5" s="83"/>
    </row>
    <row r="6" spans="1:14" s="18" customFormat="1" ht="15" customHeight="1" x14ac:dyDescent="0.45">
      <c r="A6" s="83"/>
      <c r="B6" s="83"/>
      <c r="C6" s="83"/>
      <c r="D6" s="83"/>
      <c r="E6" s="83"/>
      <c r="F6" s="83"/>
      <c r="G6" s="83"/>
      <c r="H6" s="83"/>
      <c r="I6" s="83"/>
      <c r="J6" s="83"/>
      <c r="K6" s="83"/>
      <c r="L6" s="83"/>
      <c r="M6" s="83"/>
      <c r="N6" s="83"/>
    </row>
    <row r="7" spans="1:14" s="18" customFormat="1" ht="15" customHeight="1" x14ac:dyDescent="0.45">
      <c r="A7" s="83" t="str">
        <f ca="1">"© "&amp;YEAR(TODAY())&amp;" Financial Edge Training "</f>
        <v xml:space="preserve">© 2019 Financial Edge Training </v>
      </c>
      <c r="B7" s="83"/>
      <c r="C7" s="83"/>
      <c r="D7" s="83"/>
      <c r="E7" s="83"/>
      <c r="F7" s="83"/>
      <c r="G7" s="83"/>
      <c r="H7" s="83"/>
      <c r="I7" s="83"/>
      <c r="J7" s="83"/>
      <c r="K7" s="83"/>
      <c r="L7" s="83"/>
      <c r="M7" s="83"/>
      <c r="N7" s="83"/>
    </row>
    <row r="8" spans="1:14" s="18" customFormat="1" ht="15" customHeight="1" thickBot="1" x14ac:dyDescent="0.5">
      <c r="A8" s="41"/>
      <c r="B8" s="42"/>
      <c r="C8" s="41"/>
      <c r="D8" s="41"/>
      <c r="E8" s="43"/>
      <c r="F8" s="44"/>
      <c r="G8" s="44"/>
      <c r="H8" s="44"/>
      <c r="I8" s="44"/>
      <c r="J8" s="44"/>
      <c r="K8" s="44"/>
      <c r="L8" s="43"/>
      <c r="M8" s="43"/>
      <c r="N8" s="43"/>
    </row>
    <row r="9" spans="1:14" s="18" customFormat="1" ht="15" customHeight="1" x14ac:dyDescent="0.45">
      <c r="F9" s="23"/>
      <c r="G9" s="84"/>
      <c r="H9" s="84"/>
      <c r="I9" s="84"/>
      <c r="J9" s="84"/>
      <c r="K9" s="23"/>
    </row>
    <row r="10" spans="1:14" s="18" customFormat="1" ht="15" customHeight="1" x14ac:dyDescent="0.45">
      <c r="B10" s="19"/>
      <c r="C10" s="19"/>
      <c r="F10" s="23"/>
      <c r="G10" s="84"/>
      <c r="H10" s="84"/>
      <c r="I10" s="84"/>
      <c r="J10" s="84"/>
      <c r="K10" s="23"/>
    </row>
    <row r="11" spans="1:14" s="18" customFormat="1" ht="15" customHeight="1" x14ac:dyDescent="0.45">
      <c r="B11" s="15"/>
      <c r="C11" s="15"/>
      <c r="D11" s="16"/>
      <c r="F11" s="20"/>
      <c r="G11" s="20"/>
      <c r="H11" s="20"/>
      <c r="I11" s="20"/>
      <c r="J11" s="20"/>
      <c r="K11" s="20"/>
    </row>
    <row r="12" spans="1:14" s="18" customFormat="1" ht="15" customHeight="1" x14ac:dyDescent="0.45">
      <c r="A12" s="21"/>
      <c r="B12" s="15"/>
      <c r="C12" s="15"/>
      <c r="D12" s="24"/>
      <c r="F12" s="20"/>
      <c r="G12" s="80"/>
      <c r="H12" s="80"/>
      <c r="I12" s="80"/>
      <c r="J12" s="80"/>
      <c r="K12" s="20"/>
    </row>
    <row r="13" spans="1:14" s="18" customFormat="1" ht="15" customHeight="1" x14ac:dyDescent="0.45">
      <c r="A13" s="14"/>
      <c r="B13" s="15"/>
      <c r="C13" s="15"/>
      <c r="D13" s="25"/>
      <c r="F13" s="20"/>
      <c r="G13" s="80"/>
      <c r="H13" s="80"/>
      <c r="I13" s="80"/>
      <c r="J13" s="80"/>
      <c r="K13" s="20"/>
    </row>
    <row r="14" spans="1:14" s="18" customFormat="1" ht="15" customHeight="1" x14ac:dyDescent="0.45">
      <c r="A14" s="17"/>
      <c r="B14" s="15"/>
      <c r="C14" s="15"/>
      <c r="D14" s="25"/>
      <c r="F14" s="20"/>
      <c r="G14" s="80"/>
      <c r="H14" s="80"/>
      <c r="I14" s="80"/>
      <c r="J14" s="80"/>
      <c r="K14" s="20"/>
    </row>
    <row r="15" spans="1:14" s="18" customFormat="1" ht="15" customHeight="1" x14ac:dyDescent="0.45">
      <c r="A15" s="17"/>
      <c r="B15" s="15"/>
      <c r="C15" s="15"/>
      <c r="D15" s="25"/>
      <c r="F15" s="20"/>
      <c r="G15" s="20"/>
      <c r="H15" s="20"/>
      <c r="I15" s="20"/>
      <c r="J15" s="20"/>
      <c r="K15" s="20"/>
    </row>
    <row r="16" spans="1:14" s="18" customFormat="1" ht="15" customHeight="1" x14ac:dyDescent="0.45">
      <c r="A16" s="17"/>
      <c r="B16" s="15"/>
      <c r="C16" s="15"/>
      <c r="D16" s="26"/>
      <c r="F16" s="20"/>
      <c r="G16" s="80"/>
      <c r="H16" s="80"/>
      <c r="I16" s="80"/>
      <c r="J16" s="80"/>
      <c r="K16" s="20"/>
    </row>
    <row r="17" spans="1:12" s="18" customFormat="1" ht="15" customHeight="1" x14ac:dyDescent="0.45">
      <c r="A17" s="17"/>
      <c r="B17" s="28"/>
      <c r="C17" s="29"/>
      <c r="D17" s="26"/>
      <c r="F17" s="20"/>
      <c r="G17" s="20"/>
      <c r="H17" s="20"/>
      <c r="I17" s="20"/>
      <c r="J17" s="20"/>
      <c r="K17" s="20"/>
    </row>
    <row r="18" spans="1:12" ht="15" customHeight="1" x14ac:dyDescent="0.45">
      <c r="A18" s="30"/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30"/>
    </row>
    <row r="19" spans="1:12" x14ac:dyDescent="0.45">
      <c r="A19" s="30"/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30"/>
    </row>
    <row r="20" spans="1:12" x14ac:dyDescent="0.45">
      <c r="A20" s="30"/>
      <c r="B20" s="30"/>
      <c r="C20" s="30"/>
      <c r="D20" s="30"/>
      <c r="E20" s="30"/>
      <c r="F20" s="30"/>
      <c r="G20" s="30"/>
      <c r="H20" s="30"/>
      <c r="I20" s="30"/>
      <c r="J20" s="30"/>
      <c r="K20" s="30"/>
      <c r="L20" s="30"/>
    </row>
    <row r="21" spans="1:12" x14ac:dyDescent="0.45">
      <c r="A21" s="30"/>
      <c r="B21" s="30"/>
      <c r="C21" s="30"/>
      <c r="D21" s="30"/>
      <c r="E21" s="30"/>
      <c r="F21" s="30"/>
      <c r="G21" s="30"/>
      <c r="H21" s="30"/>
      <c r="I21" s="30"/>
      <c r="J21" s="30"/>
      <c r="K21" s="30"/>
      <c r="L21" s="30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2018&amp;C&amp;10Page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0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265625" customWidth="1"/>
    <col min="4" max="4" width="2.86328125" customWidth="1"/>
    <col min="5" max="7" width="1.3984375" customWidth="1"/>
    <col min="8" max="8" width="2.86328125" customWidth="1"/>
    <col min="9" max="9" width="42.73046875" customWidth="1"/>
    <col min="10" max="11" width="1.3984375" customWidth="1"/>
    <col min="12" max="12" width="15.59765625" bestFit="1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73046875" bestFit="1" customWidth="1"/>
  </cols>
  <sheetData>
    <row r="1" spans="1:18" s="31" customFormat="1" ht="45" customHeight="1" x14ac:dyDescent="0.85">
      <c r="A1" s="10" t="str">
        <f>Welcome!A2</f>
        <v>Investment Decisions - Bank Valuation</v>
      </c>
      <c r="B1" s="10"/>
      <c r="C1" s="10"/>
      <c r="D1" s="10"/>
      <c r="E1" s="10"/>
      <c r="F1" s="10"/>
      <c r="G1" s="10"/>
      <c r="H1" s="10"/>
      <c r="I1" s="10"/>
      <c r="J1" s="5"/>
      <c r="K1" s="5"/>
      <c r="L1" s="5"/>
      <c r="M1" s="5"/>
      <c r="N1" s="5"/>
      <c r="O1" s="5"/>
      <c r="P1" s="5"/>
      <c r="Q1" s="5"/>
      <c r="R1" s="5"/>
    </row>
    <row r="2" spans="1:18" s="32" customFormat="1" ht="30" customHeight="1" x14ac:dyDescent="0.65">
      <c r="A2" s="11" t="s">
        <v>14</v>
      </c>
      <c r="B2" s="11"/>
      <c r="C2" s="11"/>
      <c r="D2" s="11"/>
      <c r="E2" s="11"/>
      <c r="F2" s="11"/>
      <c r="G2" s="11"/>
      <c r="H2" s="11"/>
      <c r="I2" s="11"/>
      <c r="J2" s="6"/>
      <c r="K2" s="6"/>
      <c r="L2" s="6"/>
      <c r="M2" s="6"/>
      <c r="N2" s="6"/>
      <c r="O2" s="6"/>
      <c r="P2" s="6"/>
      <c r="Q2" s="6"/>
      <c r="R2" s="6"/>
    </row>
    <row r="3" spans="1:18" s="2" customFormat="1" ht="7.5" customHeight="1" x14ac:dyDescent="0.45"/>
    <row r="4" spans="1:18" s="2" customFormat="1" ht="22.5" customHeight="1" x14ac:dyDescent="0.45">
      <c r="A4" s="1"/>
      <c r="B4" s="86" t="s">
        <v>0</v>
      </c>
      <c r="C4" s="86"/>
      <c r="D4" s="86"/>
      <c r="E4" s="86"/>
      <c r="F4" s="86"/>
      <c r="G4" s="86"/>
      <c r="H4" s="86"/>
      <c r="I4" s="86"/>
      <c r="K4" s="1"/>
      <c r="L4" s="86" t="s">
        <v>1</v>
      </c>
      <c r="M4" s="86"/>
      <c r="N4" s="86"/>
      <c r="O4" s="86"/>
      <c r="P4" s="86"/>
      <c r="Q4" s="40"/>
      <c r="R4" s="40"/>
    </row>
    <row r="5" spans="1:18" s="2" customFormat="1" ht="15" customHeight="1" x14ac:dyDescent="0.45">
      <c r="A5" s="12"/>
      <c r="B5" s="60" t="s">
        <v>34</v>
      </c>
      <c r="C5" s="13"/>
      <c r="D5" s="13"/>
      <c r="E5" s="13"/>
      <c r="F5" s="13"/>
      <c r="G5" s="13"/>
      <c r="H5" s="13"/>
      <c r="I5" s="13"/>
      <c r="K5" s="1"/>
      <c r="L5" s="8" t="s">
        <v>2</v>
      </c>
      <c r="M5" s="8"/>
      <c r="N5" s="88"/>
      <c r="O5" s="88"/>
      <c r="P5" s="88"/>
      <c r="Q5" s="88"/>
      <c r="R5" s="40"/>
    </row>
    <row r="6" spans="1:18" s="2" customFormat="1" ht="15" customHeight="1" x14ac:dyDescent="0.45">
      <c r="A6" s="3"/>
      <c r="B6" s="60" t="s">
        <v>33</v>
      </c>
      <c r="C6" s="13"/>
      <c r="D6" s="13"/>
      <c r="E6" s="13"/>
      <c r="F6" s="13"/>
      <c r="G6" s="13"/>
      <c r="H6" s="13"/>
      <c r="I6" s="13"/>
      <c r="K6" s="12"/>
      <c r="L6" s="8" t="s">
        <v>3</v>
      </c>
      <c r="M6" s="8"/>
      <c r="N6" s="89"/>
      <c r="O6" s="89"/>
      <c r="P6" s="89"/>
      <c r="Q6" s="89"/>
      <c r="R6" s="40"/>
    </row>
    <row r="7" spans="1:18" s="2" customFormat="1" ht="15" customHeight="1" x14ac:dyDescent="0.45">
      <c r="A7" s="13"/>
      <c r="B7" s="60" t="s">
        <v>18</v>
      </c>
      <c r="C7" s="13"/>
      <c r="D7" s="13"/>
      <c r="E7" s="13"/>
      <c r="F7" s="13"/>
      <c r="G7" s="13"/>
      <c r="H7" s="13"/>
      <c r="I7" s="13"/>
      <c r="K7" s="3"/>
      <c r="L7" s="8" t="s">
        <v>4</v>
      </c>
      <c r="M7" s="8"/>
      <c r="N7" s="88"/>
      <c r="O7" s="88"/>
      <c r="P7" s="88"/>
      <c r="Q7" s="88"/>
      <c r="R7" s="40"/>
    </row>
    <row r="8" spans="1:18" s="2" customFormat="1" ht="15" customHeight="1" x14ac:dyDescent="0.45">
      <c r="A8" s="13"/>
      <c r="B8" s="60"/>
      <c r="C8" s="13"/>
      <c r="D8" s="13"/>
      <c r="E8" s="13"/>
      <c r="F8" s="13"/>
      <c r="G8" s="13"/>
      <c r="H8" s="13"/>
      <c r="I8" s="13"/>
      <c r="K8" s="13"/>
      <c r="L8" s="8" t="s">
        <v>5</v>
      </c>
      <c r="M8" s="8"/>
      <c r="N8" s="88"/>
      <c r="O8" s="88"/>
      <c r="P8" s="88"/>
      <c r="Q8" s="88"/>
      <c r="R8" s="40"/>
    </row>
    <row r="9" spans="1:18" s="2" customFormat="1" ht="15" customHeight="1" x14ac:dyDescent="0.45">
      <c r="A9" s="38"/>
      <c r="B9" s="7"/>
      <c r="C9" s="13"/>
      <c r="D9" s="38"/>
      <c r="E9" s="38"/>
      <c r="F9" s="38"/>
      <c r="G9" s="38"/>
      <c r="H9" s="38"/>
      <c r="I9" s="38"/>
      <c r="K9" s="13"/>
      <c r="L9" s="8" t="s">
        <v>6</v>
      </c>
      <c r="M9" s="8"/>
      <c r="N9" s="88" t="s">
        <v>8</v>
      </c>
      <c r="O9" s="88"/>
      <c r="P9" s="88"/>
      <c r="Q9" s="88"/>
      <c r="R9" s="40"/>
    </row>
    <row r="10" spans="1:18" s="2" customFormat="1" ht="15" customHeight="1" x14ac:dyDescent="0.45">
      <c r="A10" s="39"/>
      <c r="B10" s="7"/>
      <c r="C10" s="13"/>
      <c r="D10" s="39"/>
      <c r="E10" s="39"/>
      <c r="F10" s="39"/>
      <c r="G10" s="39"/>
      <c r="H10" s="39"/>
      <c r="I10" s="39"/>
      <c r="K10" s="13"/>
      <c r="L10" s="8" t="s">
        <v>7</v>
      </c>
      <c r="M10" s="8"/>
      <c r="N10" s="90">
        <v>0</v>
      </c>
      <c r="O10" s="90"/>
      <c r="P10" s="90"/>
      <c r="Q10" s="90"/>
      <c r="R10" s="46"/>
    </row>
    <row r="11" spans="1:18" s="2" customFormat="1" ht="15" customHeight="1" thickBot="1" x14ac:dyDescent="0.5">
      <c r="A11" s="43"/>
      <c r="B11" s="43"/>
      <c r="C11" s="43"/>
      <c r="D11" s="43"/>
      <c r="E11" s="43"/>
      <c r="F11" s="43"/>
      <c r="G11" s="43"/>
      <c r="H11" s="43"/>
      <c r="I11" s="43"/>
      <c r="K11" s="4"/>
      <c r="L11" s="58"/>
      <c r="M11" s="58"/>
      <c r="N11" s="47"/>
      <c r="O11" s="48"/>
      <c r="P11" s="48"/>
      <c r="Q11" s="49"/>
      <c r="R11" s="50"/>
    </row>
    <row r="12" spans="1:18" s="2" customFormat="1" ht="7.5" customHeight="1" x14ac:dyDescent="0.45">
      <c r="K12" s="20"/>
      <c r="L12" s="20"/>
      <c r="M12" s="20"/>
      <c r="N12" s="20"/>
      <c r="O12" s="20"/>
      <c r="P12" s="20"/>
      <c r="Q12" s="20"/>
      <c r="R12" s="20"/>
    </row>
    <row r="13" spans="1:18" s="2" customFormat="1" ht="22.5" customHeight="1" x14ac:dyDescent="0.45">
      <c r="A13" s="54"/>
      <c r="B13" s="87" t="s">
        <v>15</v>
      </c>
      <c r="C13" s="87"/>
      <c r="D13" s="87"/>
      <c r="E13" s="87"/>
      <c r="F13" s="87"/>
      <c r="G13" s="87"/>
      <c r="H13" s="87"/>
      <c r="I13" s="87"/>
      <c r="J13" s="87"/>
      <c r="K13" s="87"/>
      <c r="L13" s="87"/>
      <c r="N13" s="1"/>
      <c r="O13" s="86" t="s">
        <v>10</v>
      </c>
      <c r="P13" s="86"/>
      <c r="Q13" s="86"/>
      <c r="R13" s="57"/>
    </row>
    <row r="14" spans="1:18" s="2" customFormat="1" ht="15" customHeight="1" x14ac:dyDescent="0.45">
      <c r="A14" s="55"/>
      <c r="B14" s="85" t="s">
        <v>16</v>
      </c>
      <c r="C14" s="85"/>
      <c r="D14" s="85" t="s">
        <v>17</v>
      </c>
      <c r="E14" s="85"/>
      <c r="F14" s="85"/>
      <c r="G14" s="85"/>
      <c r="H14" s="85"/>
      <c r="I14" s="85"/>
      <c r="J14" s="85"/>
      <c r="K14" s="85"/>
      <c r="L14" s="85"/>
      <c r="N14" s="12"/>
      <c r="O14" s="22"/>
      <c r="P14" s="17"/>
      <c r="Q14" s="17"/>
      <c r="R14" s="55"/>
    </row>
    <row r="15" spans="1:18" s="2" customFormat="1" ht="15" customHeight="1" x14ac:dyDescent="0.45">
      <c r="A15" s="55"/>
      <c r="B15" s="85"/>
      <c r="C15" s="85"/>
      <c r="D15" s="85"/>
      <c r="E15" s="85"/>
      <c r="F15" s="85"/>
      <c r="G15" s="85"/>
      <c r="H15" s="85"/>
      <c r="I15" s="85"/>
      <c r="J15" s="85"/>
      <c r="K15" s="85"/>
      <c r="L15" s="85"/>
      <c r="N15" s="3"/>
      <c r="O15" s="22"/>
      <c r="P15" s="51" t="s">
        <v>11</v>
      </c>
      <c r="Q15" s="17"/>
      <c r="R15" s="55"/>
    </row>
    <row r="16" spans="1:18" s="2" customFormat="1" ht="15" customHeight="1" x14ac:dyDescent="0.45">
      <c r="A16" s="55"/>
      <c r="B16" s="85"/>
      <c r="C16" s="85"/>
      <c r="D16" s="85"/>
      <c r="E16" s="85"/>
      <c r="F16" s="85"/>
      <c r="G16" s="85"/>
      <c r="H16" s="85"/>
      <c r="I16" s="85"/>
      <c r="J16" s="85"/>
      <c r="K16" s="85"/>
      <c r="L16" s="85"/>
      <c r="N16" s="13"/>
      <c r="O16" s="22"/>
      <c r="P16" s="33" t="s">
        <v>12</v>
      </c>
      <c r="Q16" s="17"/>
      <c r="R16" s="55"/>
    </row>
    <row r="17" spans="1:18" s="2" customFormat="1" ht="15" customHeight="1" x14ac:dyDescent="0.45">
      <c r="A17" s="55"/>
      <c r="B17" s="85"/>
      <c r="C17" s="85"/>
      <c r="D17" s="85"/>
      <c r="E17" s="85"/>
      <c r="F17" s="85"/>
      <c r="G17" s="85"/>
      <c r="H17" s="85"/>
      <c r="I17" s="85"/>
      <c r="J17" s="85"/>
      <c r="K17" s="85"/>
      <c r="L17" s="85"/>
      <c r="N17" s="13"/>
      <c r="O17" s="22"/>
      <c r="P17" t="s">
        <v>13</v>
      </c>
      <c r="Q17" s="17"/>
      <c r="R17" s="55"/>
    </row>
    <row r="18" spans="1:18" s="2" customFormat="1" ht="15" customHeight="1" x14ac:dyDescent="0.45">
      <c r="A18" s="39"/>
      <c r="B18" s="85"/>
      <c r="C18" s="85"/>
      <c r="D18" s="85"/>
      <c r="E18" s="85"/>
      <c r="F18" s="85"/>
      <c r="G18" s="85"/>
      <c r="H18" s="85"/>
      <c r="I18" s="85"/>
      <c r="J18" s="85"/>
      <c r="K18" s="85"/>
      <c r="L18" s="85"/>
      <c r="N18" s="39"/>
      <c r="O18" s="52"/>
      <c r="P18" s="52"/>
      <c r="Q18" s="52"/>
      <c r="R18" s="39"/>
    </row>
    <row r="19" spans="1:18" ht="14.65" thickBot="1" x14ac:dyDescent="0.5">
      <c r="A19" s="43"/>
      <c r="B19" s="43"/>
      <c r="C19" s="43"/>
      <c r="D19" s="56"/>
      <c r="E19" s="56"/>
      <c r="F19" s="56"/>
      <c r="G19" s="56"/>
      <c r="H19" s="56"/>
      <c r="I19" s="56"/>
      <c r="J19" s="56"/>
      <c r="K19" s="56"/>
      <c r="L19" s="56"/>
      <c r="N19" s="43"/>
      <c r="O19" s="43"/>
      <c r="P19" s="43"/>
      <c r="Q19" s="43"/>
      <c r="R19" s="43"/>
    </row>
    <row r="20" spans="1:18" x14ac:dyDescent="0.45">
      <c r="Q20" s="53"/>
      <c r="R20" s="30"/>
    </row>
  </sheetData>
  <mergeCells count="20"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2018&amp;C&amp;10Page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23"/>
  <sheetViews>
    <sheetView zoomScaleNormal="100" workbookViewId="0"/>
  </sheetViews>
  <sheetFormatPr defaultColWidth="12.59765625" defaultRowHeight="15" customHeight="1" x14ac:dyDescent="0.45"/>
  <cols>
    <col min="1" max="1" width="1.59765625" style="65" customWidth="1"/>
    <col min="2" max="2" width="47.3984375" style="66" customWidth="1"/>
    <col min="3" max="7" width="10.33203125" style="67" customWidth="1"/>
    <col min="8" max="9" width="13.59765625" style="67" customWidth="1"/>
    <col min="10" max="42" width="12.59765625" style="67" customWidth="1"/>
    <col min="43" max="16384" width="12.59765625" style="67"/>
  </cols>
  <sheetData>
    <row r="1" spans="1:13" s="45" customFormat="1" ht="45" customHeight="1" x14ac:dyDescent="0.85">
      <c r="A1" s="61" t="str">
        <f>Info!A1</f>
        <v>Investment Decisions - Bank Valuation</v>
      </c>
      <c r="B1" s="9"/>
      <c r="C1" s="62"/>
      <c r="D1" s="62"/>
      <c r="E1" s="62"/>
      <c r="F1" s="62"/>
      <c r="G1" s="62"/>
      <c r="H1" s="62"/>
      <c r="I1" s="62"/>
      <c r="J1" s="62"/>
    </row>
    <row r="2" spans="1:13" s="32" customFormat="1" ht="30" customHeight="1" x14ac:dyDescent="0.65">
      <c r="A2" s="63" t="s">
        <v>16</v>
      </c>
      <c r="B2" s="6"/>
      <c r="C2" s="64"/>
      <c r="D2" s="64"/>
      <c r="E2" s="64"/>
      <c r="F2" s="64"/>
      <c r="G2" s="64"/>
      <c r="H2" s="64"/>
      <c r="I2" s="64"/>
      <c r="J2" s="64"/>
    </row>
    <row r="3" spans="1:13" ht="15" customHeight="1" x14ac:dyDescent="0.45">
      <c r="A3" s="72"/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</row>
    <row r="4" spans="1:13" ht="15" customHeight="1" x14ac:dyDescent="0.45">
      <c r="A4" s="71" t="s">
        <v>16</v>
      </c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</row>
    <row r="5" spans="1:13" ht="15" customHeight="1" x14ac:dyDescent="0.45">
      <c r="A5" s="72"/>
      <c r="B5" s="73" t="s">
        <v>36</v>
      </c>
      <c r="C5" s="72"/>
      <c r="D5" s="72"/>
      <c r="E5" s="72"/>
      <c r="F5" s="72"/>
      <c r="G5" s="72"/>
      <c r="H5" s="72"/>
      <c r="I5" s="68"/>
      <c r="J5" s="72"/>
      <c r="K5" s="72"/>
      <c r="L5" s="72"/>
      <c r="M5" s="72"/>
    </row>
    <row r="6" spans="1:13" ht="15" customHeight="1" x14ac:dyDescent="0.45">
      <c r="A6" s="72"/>
      <c r="B6" s="73" t="s">
        <v>37</v>
      </c>
      <c r="C6" s="72"/>
      <c r="D6" s="72"/>
      <c r="E6" s="72"/>
      <c r="F6" s="72"/>
      <c r="G6" s="72"/>
      <c r="H6" s="72"/>
      <c r="I6" s="72"/>
      <c r="J6" s="72"/>
      <c r="K6" s="72"/>
      <c r="L6" s="72"/>
      <c r="M6" s="72"/>
    </row>
    <row r="7" spans="1:13" ht="15" customHeight="1" x14ac:dyDescent="0.45">
      <c r="A7" s="72"/>
      <c r="B7" s="72"/>
      <c r="C7" s="72"/>
      <c r="D7" s="72"/>
      <c r="E7" s="72"/>
      <c r="F7" s="72"/>
      <c r="G7" s="72"/>
      <c r="H7" s="72"/>
      <c r="I7" s="72"/>
      <c r="J7" s="72"/>
      <c r="K7" s="72"/>
      <c r="L7" s="72"/>
      <c r="M7" s="72"/>
    </row>
    <row r="8" spans="1:13" ht="15" customHeight="1" x14ac:dyDescent="0.45">
      <c r="A8" s="72"/>
      <c r="B8" s="72"/>
      <c r="C8" s="69" t="s">
        <v>25</v>
      </c>
      <c r="D8" s="67" t="s">
        <v>26</v>
      </c>
      <c r="E8" s="59" t="s">
        <v>27</v>
      </c>
      <c r="F8" s="59" t="s">
        <v>28</v>
      </c>
      <c r="G8" s="59" t="s">
        <v>29</v>
      </c>
      <c r="H8" s="72"/>
      <c r="I8" s="72"/>
      <c r="J8" s="72"/>
      <c r="K8" s="72"/>
      <c r="L8" s="72"/>
      <c r="M8" s="72"/>
    </row>
    <row r="9" spans="1:13" ht="15" customHeight="1" x14ac:dyDescent="0.45">
      <c r="A9" s="72"/>
      <c r="B9" s="66" t="s">
        <v>24</v>
      </c>
      <c r="C9" s="74">
        <v>1000</v>
      </c>
      <c r="D9" s="74">
        <v>1200</v>
      </c>
      <c r="E9" s="74">
        <v>1000</v>
      </c>
      <c r="F9" s="74">
        <v>1000</v>
      </c>
      <c r="G9" s="74">
        <v>1000</v>
      </c>
      <c r="H9" s="72"/>
      <c r="I9" s="72"/>
      <c r="J9" s="72"/>
      <c r="K9" s="72"/>
      <c r="L9" s="72"/>
      <c r="M9" s="72"/>
    </row>
    <row r="10" spans="1:13" ht="15" customHeight="1" x14ac:dyDescent="0.45">
      <c r="A10" s="72"/>
      <c r="B10" s="66" t="s">
        <v>31</v>
      </c>
      <c r="C10" s="74">
        <v>10000</v>
      </c>
      <c r="D10" s="74">
        <v>10000</v>
      </c>
      <c r="E10" s="74">
        <v>10000</v>
      </c>
      <c r="F10" s="74">
        <v>10000</v>
      </c>
      <c r="G10" s="74">
        <v>10000</v>
      </c>
      <c r="H10" s="72"/>
      <c r="I10" s="72"/>
      <c r="J10" s="72"/>
      <c r="K10" s="72"/>
      <c r="L10" s="72"/>
      <c r="M10" s="72"/>
    </row>
    <row r="11" spans="1:13" ht="15" customHeight="1" x14ac:dyDescent="0.45">
      <c r="A11" s="72"/>
      <c r="B11" s="66" t="s">
        <v>21</v>
      </c>
      <c r="C11" s="77">
        <v>0.08</v>
      </c>
      <c r="D11" s="77">
        <v>0.08</v>
      </c>
      <c r="E11" s="77">
        <v>0.08</v>
      </c>
      <c r="F11" s="75">
        <v>0.1</v>
      </c>
      <c r="G11" s="75">
        <v>0.1</v>
      </c>
      <c r="H11" s="72"/>
      <c r="I11" s="72"/>
      <c r="J11" s="72"/>
      <c r="K11" s="72"/>
      <c r="L11" s="72"/>
      <c r="M11" s="72"/>
    </row>
    <row r="12" spans="1:13" ht="15" customHeight="1" x14ac:dyDescent="0.45">
      <c r="A12" s="72"/>
      <c r="B12" s="66" t="s">
        <v>23</v>
      </c>
      <c r="C12" s="77">
        <v>0.03</v>
      </c>
      <c r="D12" s="77">
        <v>0.03</v>
      </c>
      <c r="E12" s="77">
        <v>0.04</v>
      </c>
      <c r="F12" s="77">
        <v>0.03</v>
      </c>
      <c r="G12" s="77">
        <v>0.05</v>
      </c>
      <c r="H12" s="72"/>
      <c r="I12" s="72"/>
      <c r="J12" s="72"/>
      <c r="K12" s="72"/>
      <c r="L12" s="72"/>
      <c r="M12" s="72"/>
    </row>
    <row r="13" spans="1:13" ht="15" customHeight="1" x14ac:dyDescent="0.45">
      <c r="A13" s="72"/>
      <c r="B13" s="72"/>
      <c r="C13" s="72"/>
      <c r="D13" s="72"/>
      <c r="E13" s="72"/>
      <c r="F13" s="72"/>
      <c r="G13" s="72"/>
      <c r="H13" s="72"/>
      <c r="I13" s="72"/>
      <c r="J13" s="72"/>
      <c r="K13" s="72"/>
      <c r="L13" s="72"/>
      <c r="M13" s="72"/>
    </row>
    <row r="14" spans="1:13" ht="15" customHeight="1" x14ac:dyDescent="0.45">
      <c r="A14" s="72"/>
      <c r="B14" s="66" t="s">
        <v>30</v>
      </c>
      <c r="C14" s="72">
        <f>(1+C12)*C10</f>
        <v>10300</v>
      </c>
      <c r="D14" s="72">
        <f t="shared" ref="D14:F14" si="0">(1+D12)*D10</f>
        <v>10300</v>
      </c>
      <c r="E14" s="72">
        <f t="shared" si="0"/>
        <v>10400</v>
      </c>
      <c r="F14" s="72">
        <f t="shared" si="0"/>
        <v>10300</v>
      </c>
      <c r="G14" s="72">
        <f t="shared" ref="G14" si="1">(1+G12)*G10</f>
        <v>10500</v>
      </c>
      <c r="H14" s="59" t="str">
        <f ca="1">_xlfn.FORMULATEXT(G14)</f>
        <v>=(1+G12)*G10</v>
      </c>
      <c r="I14" s="72"/>
      <c r="J14" s="72"/>
      <c r="K14" s="72"/>
      <c r="L14" s="72"/>
      <c r="M14" s="72"/>
    </row>
    <row r="15" spans="1:13" ht="15" customHeight="1" x14ac:dyDescent="0.45">
      <c r="A15" s="72"/>
      <c r="B15" s="66" t="s">
        <v>22</v>
      </c>
      <c r="C15" s="59">
        <f>C10+C9-C14</f>
        <v>700</v>
      </c>
      <c r="D15" s="72">
        <f t="shared" ref="D15:G15" si="2">D10+D9-D14</f>
        <v>900</v>
      </c>
      <c r="E15" s="72">
        <f t="shared" si="2"/>
        <v>600</v>
      </c>
      <c r="F15" s="72">
        <f t="shared" si="2"/>
        <v>700</v>
      </c>
      <c r="G15" s="72">
        <f t="shared" si="2"/>
        <v>500</v>
      </c>
      <c r="H15" s="72" t="str">
        <f t="shared" ref="H15:H21" ca="1" si="3">_xlfn.FORMULATEXT(G15)</f>
        <v>=G10+G9-G14</v>
      </c>
      <c r="I15" s="70"/>
      <c r="J15" s="72"/>
      <c r="K15" s="72"/>
      <c r="L15" s="72"/>
      <c r="M15" s="72"/>
    </row>
    <row r="16" spans="1:13" ht="15" customHeight="1" x14ac:dyDescent="0.45">
      <c r="A16" s="72"/>
      <c r="B16" s="72"/>
      <c r="C16" s="72"/>
      <c r="D16" s="72"/>
      <c r="E16" s="72"/>
      <c r="F16" s="72"/>
      <c r="G16" s="72"/>
      <c r="H16" s="72"/>
      <c r="I16" s="72"/>
      <c r="J16" s="72"/>
      <c r="K16" s="72"/>
      <c r="L16" s="72"/>
      <c r="M16" s="72"/>
    </row>
    <row r="17" spans="1:13" ht="15" customHeight="1" x14ac:dyDescent="0.45">
      <c r="A17" s="72"/>
      <c r="B17" s="66" t="s">
        <v>19</v>
      </c>
      <c r="C17" s="72">
        <f>C15/(C11-C12)</f>
        <v>14000</v>
      </c>
      <c r="D17" s="72">
        <f t="shared" ref="D17:F17" si="4">D15/(D11-D12)</f>
        <v>18000</v>
      </c>
      <c r="E17" s="72">
        <f t="shared" si="4"/>
        <v>15000</v>
      </c>
      <c r="F17" s="72">
        <f t="shared" si="4"/>
        <v>9999.9999999999982</v>
      </c>
      <c r="G17" s="72">
        <f t="shared" ref="G17" si="5">G15/(G11-G12)</f>
        <v>10000</v>
      </c>
      <c r="H17" s="72" t="str">
        <f t="shared" ca="1" si="3"/>
        <v>=G15/(G11-G12)</v>
      </c>
      <c r="I17" s="72"/>
      <c r="J17" s="72"/>
      <c r="K17" s="72"/>
      <c r="L17" s="72"/>
      <c r="M17" s="72"/>
    </row>
    <row r="18" spans="1:13" ht="15" customHeight="1" x14ac:dyDescent="0.45">
      <c r="A18" s="72"/>
      <c r="B18" s="66" t="s">
        <v>18</v>
      </c>
      <c r="C18" s="76">
        <f>C9/C10</f>
        <v>0.1</v>
      </c>
      <c r="D18" s="76">
        <f t="shared" ref="D18:F18" si="6">D9/D10</f>
        <v>0.12</v>
      </c>
      <c r="E18" s="76">
        <f t="shared" si="6"/>
        <v>0.1</v>
      </c>
      <c r="F18" s="76">
        <f t="shared" si="6"/>
        <v>0.1</v>
      </c>
      <c r="G18" s="76">
        <f t="shared" ref="G18" si="7">G9/G10</f>
        <v>0.1</v>
      </c>
      <c r="H18" s="72" t="str">
        <f t="shared" ca="1" si="3"/>
        <v>=G9/G10</v>
      </c>
      <c r="I18" s="72"/>
      <c r="J18" s="72"/>
      <c r="K18" s="72"/>
      <c r="L18" s="72"/>
      <c r="M18" s="72"/>
    </row>
    <row r="19" spans="1:13" ht="15" customHeight="1" x14ac:dyDescent="0.45">
      <c r="A19" s="72"/>
      <c r="B19" s="72"/>
      <c r="C19" s="72"/>
      <c r="D19" s="72"/>
      <c r="E19" s="72"/>
      <c r="F19" s="72"/>
      <c r="G19" s="72"/>
      <c r="H19" s="72"/>
      <c r="I19" s="72"/>
      <c r="J19" s="72"/>
      <c r="K19" s="72"/>
      <c r="L19" s="72"/>
      <c r="M19" s="72"/>
    </row>
    <row r="20" spans="1:13" ht="15" customHeight="1" x14ac:dyDescent="0.45">
      <c r="A20" s="72"/>
      <c r="B20" s="66" t="s">
        <v>32</v>
      </c>
      <c r="C20" s="78">
        <f>C17/C9</f>
        <v>14</v>
      </c>
      <c r="D20" s="78">
        <f t="shared" ref="D20:G20" si="8">D17/D9</f>
        <v>15</v>
      </c>
      <c r="E20" s="78">
        <f t="shared" si="8"/>
        <v>15</v>
      </c>
      <c r="F20" s="78">
        <f t="shared" si="8"/>
        <v>9.9999999999999982</v>
      </c>
      <c r="G20" s="78">
        <f t="shared" si="8"/>
        <v>10</v>
      </c>
      <c r="H20" s="72" t="str">
        <f t="shared" ca="1" si="3"/>
        <v>=G17/G9</v>
      </c>
      <c r="I20" s="68"/>
      <c r="J20" s="72"/>
      <c r="K20" s="72"/>
      <c r="L20" s="72"/>
      <c r="M20" s="72"/>
    </row>
    <row r="21" spans="1:13" ht="15" customHeight="1" x14ac:dyDescent="0.45">
      <c r="A21" s="72"/>
      <c r="B21" s="66" t="s">
        <v>35</v>
      </c>
      <c r="C21" s="78">
        <f>C17/C14</f>
        <v>1.3592233009708738</v>
      </c>
      <c r="D21" s="78">
        <f t="shared" ref="D21:G21" si="9">D17/D14</f>
        <v>1.7475728155339805</v>
      </c>
      <c r="E21" s="78">
        <f t="shared" si="9"/>
        <v>1.4423076923076923</v>
      </c>
      <c r="F21" s="78">
        <f t="shared" si="9"/>
        <v>0.97087378640776678</v>
      </c>
      <c r="G21" s="78">
        <f t="shared" si="9"/>
        <v>0.95238095238095233</v>
      </c>
      <c r="H21" s="72" t="str">
        <f t="shared" ca="1" si="3"/>
        <v>=G17/G14</v>
      </c>
      <c r="I21" s="68"/>
      <c r="J21" s="72"/>
      <c r="K21" s="72"/>
      <c r="L21" s="72"/>
      <c r="M21" s="72"/>
    </row>
    <row r="22" spans="1:13" ht="15" customHeight="1" x14ac:dyDescent="0.45">
      <c r="A22" s="72"/>
      <c r="B22" s="72"/>
      <c r="C22" s="72"/>
      <c r="D22" s="72"/>
      <c r="E22" s="72"/>
      <c r="F22" s="72"/>
      <c r="G22" s="72"/>
      <c r="H22" s="72"/>
      <c r="I22" s="72"/>
      <c r="J22" s="72"/>
      <c r="K22" s="72"/>
      <c r="L22" s="72"/>
      <c r="M22" s="72"/>
    </row>
    <row r="23" spans="1:13" ht="15" customHeight="1" x14ac:dyDescent="0.45">
      <c r="A23" s="65" t="s">
        <v>20</v>
      </c>
    </row>
  </sheetData>
  <printOptions headings="1" gridLines="1"/>
  <pageMargins left="0.7" right="0.7" top="0.75" bottom="0.75" header="0.3" footer="0.3"/>
  <pageSetup paperSize="9" scale="52" fitToHeight="0" orientation="landscape" verticalDpi="1200" r:id="rId1"/>
  <headerFooter>
    <oddHeader xml:space="preserve">&amp;R&amp;10&amp;F 
&amp;A
</oddHeader>
    <oddFooter>&amp;L&amp;10© 2018&amp;C&amp;10Page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Bank Valuation</vt:lpstr>
      <vt:lpstr>'Bank Valuation'!Print_Area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 Kelly</dc:creator>
  <cp:lastModifiedBy>Jonathan Rugg</cp:lastModifiedBy>
  <cp:lastPrinted>2019-09-13T05:30:47Z</cp:lastPrinted>
  <dcterms:created xsi:type="dcterms:W3CDTF">2016-02-03T14:06:14Z</dcterms:created>
  <dcterms:modified xsi:type="dcterms:W3CDTF">2019-12-13T12:54:42Z</dcterms:modified>
</cp:coreProperties>
</file>