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hris\Google Drive\Credit Analysis for Lenders\Online\4. Financial Risk\"/>
    </mc:Choice>
  </mc:AlternateContent>
  <xr:revisionPtr revIDLastSave="0" documentId="8_{E02E1979-3CE5-47C5-AC74-561AC950569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7" i="2"/>
  <c r="D13" i="2"/>
  <c r="D10" i="2"/>
  <c r="D11" i="2"/>
  <c r="D12" i="2"/>
  <c r="D9" i="2"/>
  <c r="D8" i="2"/>
  <c r="D19" i="2" s="1"/>
  <c r="C14" i="2"/>
  <c r="D14" i="2" s="1"/>
  <c r="D20" i="2" l="1"/>
  <c r="D21" i="2" s="1"/>
  <c r="A1" i="2"/>
  <c r="D22" i="2" l="1"/>
  <c r="D23" i="2"/>
  <c r="A7" i="1"/>
  <c r="A1" i="6" l="1"/>
</calcChain>
</file>

<file path=xl/sharedStrings.xml><?xml version="1.0" encoding="utf-8"?>
<sst xmlns="http://schemas.openxmlformats.org/spreadsheetml/2006/main" count="52" uniqueCount="46">
  <si>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</si>
  <si>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</si>
  <si>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</si>
  <si>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</si>
  <si>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</si>
  <si>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</si>
  <si>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</si>
  <si>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</si>
  <si>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</si>
  <si>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</si>
  <si>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</si>
  <si>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</si>
  <si>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</si>
  <si>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</si>
  <si>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</si>
  <si>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</si>
  <si>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</si>
  <si>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</si>
  <si>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</si>
  <si>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</si>
  <si>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</si>
  <si>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Income and expense figures are presented as they are in the income statement.</t>
  </si>
  <si>
    <t>Net Income</t>
  </si>
  <si>
    <t>Depreciation</t>
  </si>
  <si>
    <t>Amortization</t>
  </si>
  <si>
    <t>Stock based compensation expense</t>
  </si>
  <si>
    <t>Losses from foreign currency adjustments</t>
  </si>
  <si>
    <t>Decrease in OWC</t>
  </si>
  <si>
    <t>Purchases of fixed operating assets</t>
  </si>
  <si>
    <t>Purchases of intangible assets</t>
  </si>
  <si>
    <t>Dividends</t>
  </si>
  <si>
    <t>Cash flow</t>
  </si>
  <si>
    <t>FFO</t>
  </si>
  <si>
    <t>OCF</t>
  </si>
  <si>
    <t>FCF</t>
  </si>
  <si>
    <t>DCF</t>
  </si>
  <si>
    <t>Please calculate FFO, OCF, FCF, LCF, and DCF for the following company.</t>
  </si>
  <si>
    <t>LCF</t>
  </si>
  <si>
    <t>Workout</t>
  </si>
  <si>
    <t>Operating cash flow</t>
  </si>
  <si>
    <t>Discretionary cash flow</t>
  </si>
  <si>
    <t>Levered cash flow</t>
  </si>
  <si>
    <t>Free cash flow</t>
  </si>
  <si>
    <t>Calculation of cash flow metrics</t>
  </si>
  <si>
    <t>Cash Flow Metrics</t>
  </si>
  <si>
    <t>Repayment of ST &amp; LT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</si>
</sst>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1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  <xf numFmtId="167" fontId="3" fillId="0" borderId="0">
      <alignment vertical="top"/>
    </xf>
  </cellStyleXfs>
  <cellXfs count="63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0" borderId="0" xfId="0" quotePrefix="1"/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70" fontId="0" fillId="5" borderId="0" xfId="51" applyNumberFormat="1" applyFont="1" applyAlignment="1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67" fontId="3" fillId="0" borderId="0" xfId="60">
      <alignment vertical="top"/>
    </xf>
    <xf numFmtId="170" fontId="33" fillId="0" borderId="0" xfId="0" applyFont="1" applyAlignment="1">
      <alignment horizontal="right"/>
    </xf>
    <xf numFmtId="170" fontId="33" fillId="0" borderId="0" xfId="0" applyFont="1"/>
  </cellXfs>
  <cellStyles count="61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Row Label" xfId="60" xr:uid="{D485F8FC-7152-480B-83B9-748B6A372272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17</xdr:col>
      <xdr:colOff>700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tabSelected="1" zoomScaleNormal="100" workbookViewId="0">
      <selection sqref="A1:N1"/>
    </sheetView>
  </sheetViews>
  <sheetFormatPr defaultColWidth="9.08984375" defaultRowHeight="14.5" x14ac:dyDescent="0.35"/>
  <cols>
    <col min="1" max="1" width="9.81640625" style="19" customWidth="1"/>
    <col min="2" max="13" width="9.26953125" style="19" customWidth="1"/>
    <col min="14" max="14" width="9.8164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52"/>
      <c r="D4" s="52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54" t="s">
        <v>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54" t="str">
        <f ca="1">"© "&amp;YEAR(TODAY())&amp;" Financial Edge Training"</f>
        <v>© 2020 Financial Edge Training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55" t="s">
        <v>20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47"/>
      <c r="P8" s="47"/>
      <c r="Q8" s="47"/>
      <c r="R8" s="47"/>
      <c r="S8" s="47"/>
      <c r="T8" s="47"/>
      <c r="U8" s="47"/>
    </row>
    <row r="9" spans="1:21" s="15" customFormat="1" ht="15" customHeight="1" thickBot="1" x14ac:dyDescent="0.4">
      <c r="A9" s="41"/>
      <c r="B9" s="42"/>
      <c r="C9" s="41"/>
      <c r="D9" s="41"/>
      <c r="E9" s="43"/>
      <c r="F9" s="44"/>
      <c r="G9" s="44"/>
      <c r="H9" s="44"/>
      <c r="I9" s="44"/>
      <c r="J9" s="44"/>
      <c r="K9" s="44"/>
      <c r="L9" s="43"/>
      <c r="M9" s="43"/>
      <c r="N9" s="43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1"/>
      <c r="H10" s="51"/>
      <c r="I10" s="51"/>
      <c r="J10" s="5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1"/>
      <c r="H11" s="51"/>
      <c r="I11" s="51"/>
      <c r="J11" s="5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1"/>
      <c r="H13" s="51"/>
      <c r="I13" s="51"/>
      <c r="J13" s="51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1"/>
      <c r="H14" s="51"/>
      <c r="I14" s="51"/>
      <c r="J14" s="51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1"/>
      <c r="H15" s="51"/>
      <c r="I15" s="51"/>
      <c r="J15" s="51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1"/>
      <c r="H17" s="51"/>
      <c r="I17" s="51"/>
      <c r="J17" s="51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2017&amp;C&amp;10Page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/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26953125" customWidth="1"/>
    <col min="4" max="4" width="2.81640625" customWidth="1"/>
    <col min="5" max="7" width="1.36328125" customWidth="1"/>
    <col min="8" max="8" width="2.81640625" customWidth="1"/>
    <col min="9" max="9" width="42.7265625" customWidth="1"/>
    <col min="10" max="11" width="1.36328125" customWidth="1"/>
    <col min="12" max="12" width="15.6328125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Cash Flow Metrics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57" t="s">
        <v>0</v>
      </c>
      <c r="C4" s="57"/>
      <c r="D4" s="57"/>
      <c r="E4" s="57"/>
      <c r="F4" s="57"/>
      <c r="G4" s="57"/>
      <c r="H4" s="57"/>
      <c r="I4" s="57"/>
      <c r="K4" s="1"/>
      <c r="L4" s="57" t="s">
        <v>2</v>
      </c>
      <c r="M4" s="57"/>
      <c r="N4" s="57"/>
      <c r="O4" s="57"/>
      <c r="P4" s="57"/>
      <c r="Q4" s="29"/>
      <c r="R4" s="29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40" t="s">
        <v>1</v>
      </c>
      <c r="C5" s="39" t="s">
        <v>32</v>
      </c>
      <c r="D5" s="35"/>
      <c r="E5" s="35"/>
      <c r="F5" s="35"/>
      <c r="G5" s="35"/>
      <c r="H5" s="35"/>
      <c r="I5" s="35"/>
      <c r="K5" s="1"/>
      <c r="L5" s="46" t="s">
        <v>3</v>
      </c>
      <c r="M5" s="46"/>
      <c r="N5" s="58" t="s">
        <v>9</v>
      </c>
      <c r="O5" s="58"/>
      <c r="P5" s="58"/>
      <c r="Q5" s="58"/>
      <c r="R5" s="29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5"/>
      <c r="B6" s="40" t="s">
        <v>1</v>
      </c>
      <c r="C6" s="49" t="s">
        <v>39</v>
      </c>
      <c r="D6" s="35"/>
      <c r="E6" s="35"/>
      <c r="F6" s="35"/>
      <c r="G6" s="35"/>
      <c r="H6" s="35"/>
      <c r="I6" s="35"/>
      <c r="K6" s="2"/>
      <c r="L6" s="46" t="s">
        <v>4</v>
      </c>
      <c r="M6" s="46"/>
      <c r="N6" s="59">
        <v>43830</v>
      </c>
      <c r="O6" s="59"/>
      <c r="P6" s="59"/>
      <c r="Q6" s="59"/>
      <c r="R6" s="29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5"/>
      <c r="B7" s="40" t="s">
        <v>1</v>
      </c>
      <c r="C7" s="39" t="s">
        <v>42</v>
      </c>
      <c r="D7" s="35"/>
      <c r="E7" s="35"/>
      <c r="F7" s="35"/>
      <c r="G7" s="35"/>
      <c r="H7" s="35"/>
      <c r="I7" s="35"/>
      <c r="K7" s="45"/>
      <c r="L7" s="46" t="s">
        <v>5</v>
      </c>
      <c r="M7" s="46"/>
      <c r="N7" s="58" t="s">
        <v>10</v>
      </c>
      <c r="O7" s="58"/>
      <c r="P7" s="58"/>
      <c r="Q7" s="58"/>
      <c r="R7" s="29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5"/>
      <c r="B8" s="40" t="s">
        <v>1</v>
      </c>
      <c r="C8" s="49" t="s">
        <v>40</v>
      </c>
      <c r="D8" s="35"/>
      <c r="E8" s="35"/>
      <c r="F8" s="35"/>
      <c r="G8" s="35"/>
      <c r="H8" s="35"/>
      <c r="I8" s="35"/>
      <c r="K8" s="35"/>
      <c r="L8" s="46" t="s">
        <v>6</v>
      </c>
      <c r="M8" s="46"/>
      <c r="N8" s="58" t="s">
        <v>11</v>
      </c>
      <c r="O8" s="58"/>
      <c r="P8" s="58"/>
      <c r="Q8" s="58"/>
      <c r="R8" s="29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40" t="s">
        <v>1</v>
      </c>
      <c r="C9" s="49" t="s">
        <v>41</v>
      </c>
      <c r="D9" s="27"/>
      <c r="E9" s="27"/>
      <c r="F9" s="27"/>
      <c r="G9" s="27"/>
      <c r="H9" s="27"/>
      <c r="I9" s="27"/>
      <c r="K9" s="35"/>
      <c r="L9" s="46" t="s">
        <v>7</v>
      </c>
      <c r="M9" s="46"/>
      <c r="N9" s="58" t="s">
        <v>12</v>
      </c>
      <c r="O9" s="58"/>
      <c r="P9" s="58"/>
      <c r="Q9" s="58"/>
      <c r="R9" s="29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8"/>
      <c r="B10" s="28"/>
      <c r="C10" s="28"/>
      <c r="D10" s="28"/>
      <c r="E10" s="28"/>
      <c r="F10" s="28"/>
      <c r="G10" s="28"/>
      <c r="H10" s="28"/>
      <c r="I10" s="28"/>
      <c r="K10" s="35"/>
      <c r="L10" s="46" t="s">
        <v>8</v>
      </c>
      <c r="M10" s="46"/>
      <c r="N10" s="56"/>
      <c r="O10" s="56"/>
      <c r="P10" s="56"/>
      <c r="Q10" s="56"/>
      <c r="R10" s="30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1"/>
      <c r="B11" s="41"/>
      <c r="C11" s="41"/>
      <c r="D11" s="41"/>
      <c r="E11" s="41"/>
      <c r="F11" s="41"/>
      <c r="G11" s="41"/>
      <c r="H11" s="41"/>
      <c r="I11" s="41"/>
      <c r="K11" s="41"/>
      <c r="L11" s="41"/>
      <c r="M11" s="41"/>
      <c r="N11" s="41"/>
      <c r="O11" s="41"/>
      <c r="P11" s="41"/>
      <c r="Q11" s="41"/>
      <c r="R11" s="41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4"/>
      <c r="B13" s="57" t="s">
        <v>19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N13" s="1"/>
      <c r="O13" s="57" t="s">
        <v>14</v>
      </c>
      <c r="P13" s="57"/>
      <c r="Q13" s="57"/>
      <c r="R13" s="36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5"/>
      <c r="B14" s="56" t="s">
        <v>38</v>
      </c>
      <c r="C14" s="56"/>
      <c r="D14" s="56" t="s">
        <v>43</v>
      </c>
      <c r="E14" s="56"/>
      <c r="F14" s="56"/>
      <c r="G14" s="56"/>
      <c r="H14" s="56"/>
      <c r="I14" s="56"/>
      <c r="J14" s="56"/>
      <c r="K14" s="56"/>
      <c r="L14" s="56"/>
      <c r="N14" s="2"/>
      <c r="O14" s="18"/>
      <c r="P14" s="14"/>
      <c r="Q14" s="14"/>
      <c r="R14" s="35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N15" s="45"/>
      <c r="O15" s="18"/>
      <c r="P15" s="31" t="s">
        <v>15</v>
      </c>
      <c r="Q15" s="14"/>
      <c r="R15" s="35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N16" s="35"/>
      <c r="O16" s="18"/>
      <c r="P16" s="22" t="s">
        <v>16</v>
      </c>
      <c r="Q16" s="14"/>
      <c r="R16" s="35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N17" s="35"/>
      <c r="O17" s="18"/>
      <c r="P17" t="s">
        <v>17</v>
      </c>
      <c r="Q17" s="14"/>
      <c r="R17" s="35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8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N18" s="28"/>
      <c r="O18" s="32"/>
      <c r="P18" s="32"/>
      <c r="Q18" s="32"/>
      <c r="R18" s="28"/>
      <c r="S18" s="13"/>
      <c r="T18" s="13"/>
      <c r="U18" s="13"/>
      <c r="V18" s="13"/>
      <c r="W18" s="13"/>
      <c r="X18" s="13"/>
    </row>
    <row r="19" spans="1:24" ht="15" thickBot="1" x14ac:dyDescent="0.4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1"/>
      <c r="O19" s="41"/>
      <c r="P19" s="41"/>
      <c r="Q19" s="41"/>
      <c r="R19" s="41"/>
      <c r="S19" s="13"/>
      <c r="T19" s="13"/>
      <c r="U19" s="13"/>
      <c r="V19" s="13"/>
      <c r="W19" s="13"/>
      <c r="X19" s="13"/>
    </row>
    <row r="20" spans="1:24" x14ac:dyDescent="0.35">
      <c r="Q20" s="33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Normal="100" workbookViewId="0"/>
  </sheetViews>
  <sheetFormatPr defaultColWidth="9.08984375" defaultRowHeight="15" customHeight="1" x14ac:dyDescent="0.35"/>
  <cols>
    <col min="1" max="1" width="1.6328125" style="12" customWidth="1"/>
    <col min="2" max="2" width="40.6328125" customWidth="1"/>
    <col min="3" max="10" width="11.6328125" customWidth="1"/>
    <col min="11" max="12" width="9.08984375" customWidth="1"/>
  </cols>
  <sheetData>
    <row r="1" spans="1:10" s="13" customFormat="1" ht="45" customHeight="1" x14ac:dyDescent="0.65">
      <c r="A1" s="4" t="str">
        <f>Welcome!A2</f>
        <v>Cash Flow Metrics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 t="s">
        <v>38</v>
      </c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B4" s="60" t="s">
        <v>36</v>
      </c>
      <c r="C4" s="48"/>
      <c r="D4" s="48"/>
    </row>
    <row r="5" spans="1:10" ht="15" customHeight="1" x14ac:dyDescent="0.35">
      <c r="B5" s="60" t="s">
        <v>21</v>
      </c>
      <c r="C5" s="48"/>
      <c r="D5" s="48"/>
      <c r="E5" s="38"/>
    </row>
    <row r="6" spans="1:10" s="48" customFormat="1" ht="15" customHeight="1" x14ac:dyDescent="0.35">
      <c r="A6" s="12"/>
      <c r="B6" s="60"/>
      <c r="E6" s="38"/>
    </row>
    <row r="7" spans="1:10" ht="15" customHeight="1" x14ac:dyDescent="0.35">
      <c r="B7" s="60"/>
      <c r="C7" s="48"/>
      <c r="D7" s="61" t="s">
        <v>31</v>
      </c>
      <c r="E7" s="13"/>
      <c r="F7" s="13"/>
      <c r="G7" s="13"/>
    </row>
    <row r="8" spans="1:10" ht="15" customHeight="1" x14ac:dyDescent="0.35">
      <c r="B8" s="60" t="s">
        <v>22</v>
      </c>
      <c r="C8" s="48">
        <v>1866.9</v>
      </c>
      <c r="D8" s="48">
        <f>C8</f>
        <v>1866.9</v>
      </c>
      <c r="E8" s="13"/>
      <c r="F8" s="13"/>
      <c r="G8" s="13"/>
    </row>
    <row r="9" spans="1:10" ht="15" customHeight="1" x14ac:dyDescent="0.35">
      <c r="A9" s="37"/>
      <c r="B9" s="60" t="s">
        <v>23</v>
      </c>
      <c r="C9" s="48">
        <v>-103.4</v>
      </c>
      <c r="D9" s="48">
        <f>-C9</f>
        <v>103.4</v>
      </c>
      <c r="E9" s="13"/>
      <c r="F9" s="13"/>
      <c r="G9" s="13"/>
    </row>
    <row r="10" spans="1:10" ht="15" customHeight="1" x14ac:dyDescent="0.35">
      <c r="B10" s="60" t="s">
        <v>24</v>
      </c>
      <c r="C10" s="48">
        <v>-9216.2000000000007</v>
      </c>
      <c r="D10" s="48">
        <f t="shared" ref="D10:D12" si="0">-C10</f>
        <v>9216.2000000000007</v>
      </c>
      <c r="E10" s="13"/>
      <c r="F10" s="13"/>
      <c r="G10" s="13"/>
    </row>
    <row r="11" spans="1:10" ht="15" customHeight="1" x14ac:dyDescent="0.35">
      <c r="B11" s="60" t="s">
        <v>25</v>
      </c>
      <c r="C11" s="48">
        <v>-405.3</v>
      </c>
      <c r="D11" s="48">
        <f t="shared" si="0"/>
        <v>405.3</v>
      </c>
    </row>
    <row r="12" spans="1:10" ht="15" customHeight="1" x14ac:dyDescent="0.35">
      <c r="B12" s="60" t="s">
        <v>26</v>
      </c>
      <c r="C12" s="48">
        <v>-45.6</v>
      </c>
      <c r="D12" s="48">
        <f t="shared" si="0"/>
        <v>45.6</v>
      </c>
    </row>
    <row r="13" spans="1:10" ht="15" customHeight="1" x14ac:dyDescent="0.35">
      <c r="B13" s="60" t="s">
        <v>27</v>
      </c>
      <c r="C13" s="48">
        <v>42.1</v>
      </c>
      <c r="D13" s="48">
        <f>C13</f>
        <v>42.1</v>
      </c>
    </row>
    <row r="14" spans="1:10" ht="15" customHeight="1" x14ac:dyDescent="0.35">
      <c r="B14" s="60" t="s">
        <v>28</v>
      </c>
      <c r="C14" s="48">
        <f>253.035*-1</f>
        <v>-253.035</v>
      </c>
      <c r="D14" s="48">
        <f>C14</f>
        <v>-253.035</v>
      </c>
    </row>
    <row r="15" spans="1:10" ht="15" customHeight="1" x14ac:dyDescent="0.35">
      <c r="B15" s="60" t="s">
        <v>29</v>
      </c>
      <c r="C15" s="48">
        <v>-13916.6</v>
      </c>
      <c r="D15" s="48">
        <f t="shared" ref="D15:D17" si="1">C15</f>
        <v>-13916.6</v>
      </c>
    </row>
    <row r="16" spans="1:10" s="48" customFormat="1" ht="15" customHeight="1" x14ac:dyDescent="0.35">
      <c r="A16" s="12"/>
      <c r="B16" s="60" t="s">
        <v>45</v>
      </c>
      <c r="C16" s="48">
        <v>-374.5</v>
      </c>
      <c r="D16" s="48">
        <f>C16</f>
        <v>-374.5</v>
      </c>
    </row>
    <row r="17" spans="2:4" ht="15" customHeight="1" x14ac:dyDescent="0.35">
      <c r="B17" s="60" t="s">
        <v>30</v>
      </c>
      <c r="C17" s="48">
        <v>-176.3</v>
      </c>
      <c r="D17" s="48">
        <f t="shared" si="1"/>
        <v>-176.3</v>
      </c>
    </row>
    <row r="19" spans="2:4" ht="15" customHeight="1" x14ac:dyDescent="0.35">
      <c r="C19" s="62" t="s">
        <v>32</v>
      </c>
      <c r="D19">
        <f>SUM(D8:D12)</f>
        <v>11637.4</v>
      </c>
    </row>
    <row r="20" spans="2:4" ht="15" customHeight="1" x14ac:dyDescent="0.35">
      <c r="C20" s="62" t="s">
        <v>33</v>
      </c>
      <c r="D20">
        <f>SUM(D8:D13)</f>
        <v>11679.5</v>
      </c>
    </row>
    <row r="21" spans="2:4" ht="15" customHeight="1" x14ac:dyDescent="0.35">
      <c r="C21" s="62" t="s">
        <v>34</v>
      </c>
      <c r="D21">
        <f>D20+SUM(D14:D15)</f>
        <v>-2490.1350000000002</v>
      </c>
    </row>
    <row r="22" spans="2:4" ht="15" customHeight="1" x14ac:dyDescent="0.35">
      <c r="C22" s="62" t="s">
        <v>37</v>
      </c>
      <c r="D22">
        <f>D21+D16</f>
        <v>-2864.6350000000002</v>
      </c>
    </row>
    <row r="23" spans="2:4" ht="15" customHeight="1" x14ac:dyDescent="0.35">
      <c r="C23" s="62" t="s">
        <v>35</v>
      </c>
      <c r="D23">
        <f>D21+D17</f>
        <v>-2666.4350000000004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Cordone</dc:creator>
  <cp:lastModifiedBy>Chris Cordone</cp:lastModifiedBy>
  <cp:lastPrinted>2016-02-04T14:08:33Z</cp:lastPrinted>
  <dcterms:created xsi:type="dcterms:W3CDTF">2016-02-03T14:06:14Z</dcterms:created>
  <dcterms:modified xsi:type="dcterms:W3CDTF">2020-03-20T02:52:19Z</dcterms:modified>
</cp:coreProperties>
</file>