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GerardKelly\Downloads\"/>
    </mc:Choice>
  </mc:AlternateContent>
  <xr:revisionPtr revIDLastSave="0" documentId="8_{206543CC-E3FD-4749-AD3B-FC9F2C110C0B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Welcome" sheetId="1" r:id="rId1"/>
    <sheet name="Info" sheetId="6" r:id="rId2"/>
    <sheet name="IPO Analytics Pre Post Money" sheetId="7" r:id="rId3"/>
  </sheets>
  <definedNames>
    <definedName name="_xlnm.Print_Area" localSheetId="2">'IPO Analytics Pre Post Money'!$A$1:$O$75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5" i="7" l="1"/>
  <c r="F65" i="7" s="1"/>
  <c r="E29" i="7"/>
  <c r="F29" i="7" s="1"/>
  <c r="G65" i="7" l="1"/>
  <c r="G29" i="7"/>
  <c r="A7" i="1" l="1"/>
  <c r="A1" i="6" l="1"/>
</calcChain>
</file>

<file path=xl/sharedStrings.xml><?xml version="1.0" encoding="utf-8"?>
<sst xmlns="http://schemas.openxmlformats.org/spreadsheetml/2006/main" count="91" uniqueCount="53">
  <si>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</si>
  <si>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</si>
  <si>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</si>
  <si>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</si>
  <si>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</si>
  <si>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</si>
  <si>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</si>
  <si>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</si>
  <si>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</si>
  <si>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</si>
  <si>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</si>
  <si>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</si>
  <si>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</si>
  <si>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</si>
  <si>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</si>
  <si>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</si>
  <si>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</si>
  <si>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</si>
  <si>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End</t>
  </si>
  <si>
    <t>Offer price per share</t>
  </si>
  <si>
    <t>Different equity transaction structures</t>
  </si>
  <si>
    <t xml:space="preserve">Impact on Balance sheet </t>
  </si>
  <si>
    <t>EPS impact</t>
  </si>
  <si>
    <t>IPO Modeling</t>
  </si>
  <si>
    <t>Pre and post money ownership</t>
  </si>
  <si>
    <t>Total proceeds</t>
  </si>
  <si>
    <t>Pre-money valuation</t>
  </si>
  <si>
    <t>Workout 1</t>
  </si>
  <si>
    <t>Workout 2</t>
  </si>
  <si>
    <t>IPO Analytics Pre Post Money</t>
  </si>
  <si>
    <t>Underwriting fee</t>
  </si>
  <si>
    <t>IPO discount</t>
  </si>
  <si>
    <t>Pre</t>
  </si>
  <si>
    <t>Post</t>
  </si>
  <si>
    <t>Primary shares issued</t>
  </si>
  <si>
    <t>Existing shareholders</t>
  </si>
  <si>
    <t>Secondary shares sold</t>
  </si>
  <si>
    <t>New shareholders</t>
  </si>
  <si>
    <t>Existing shares out.</t>
  </si>
  <si>
    <t>FY1 net income</t>
  </si>
  <si>
    <t>Analysis at various prices - PE multiple</t>
  </si>
  <si>
    <t>FY1 PE multiple</t>
  </si>
  <si>
    <t>Fully distributed valuation</t>
  </si>
  <si>
    <t>Expected share price</t>
  </si>
  <si>
    <t>Implied offer price value</t>
  </si>
  <si>
    <t>Implied offer price per share</t>
  </si>
  <si>
    <t>Primary proceeds</t>
  </si>
  <si>
    <t>Fees</t>
  </si>
  <si>
    <t>Implied pre-money valuation</t>
  </si>
  <si>
    <t>Analysis at various prices - share price</t>
  </si>
  <si>
    <t>Offer price value</t>
  </si>
  <si>
    <t>Implied fully distributed valuation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</si>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</sst>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  <numFmt numFmtId="176" formatCode="#,##0.0_);\(#,##0.0\)"/>
    <numFmt numFmtId="177" formatCode="#,##0.0&quot; x&quot;_);\(#,##0.0\)&quot; x&quot;"/>
    <numFmt numFmtId="178" formatCode="#,##0.00_);\(#,##0.00\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2"/>
      <color rgb="FF0000FF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12" fillId="0" borderId="3" applyNumberFormat="0" applyFill="0" applyAlignment="0" applyProtection="0"/>
  </cellStyleXfs>
  <cellXfs count="86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7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1" applyFont="1" applyAlignment="1">
      <alignment vertical="top"/>
    </xf>
    <xf numFmtId="0" fontId="3" fillId="5" borderId="12" xfId="61" applyFont="1" applyAlignment="1">
      <alignment horizontal="center" vertical="top"/>
    </xf>
    <xf numFmtId="0" fontId="2" fillId="5" borderId="12" xfId="61" applyFont="1" applyAlignment="1"/>
    <xf numFmtId="0" fontId="5" fillId="5" borderId="12" xfId="61" applyFont="1" applyAlignment="1">
      <alignment vertical="center" wrapText="1"/>
    </xf>
    <xf numFmtId="170" fontId="7" fillId="5" borderId="0" xfId="51" applyNumberFormat="1" applyFont="1" applyAlignment="1">
      <alignment vertical="center" wrapText="1"/>
    </xf>
    <xf numFmtId="0" fontId="3" fillId="5" borderId="12" xfId="61" applyFont="1" applyAlignment="1"/>
    <xf numFmtId="0" fontId="2" fillId="5" borderId="12" xfId="61" applyFont="1" applyAlignment="1">
      <alignment horizontal="left"/>
    </xf>
    <xf numFmtId="0" fontId="7" fillId="5" borderId="12" xfId="61" applyFont="1" applyAlignment="1">
      <alignment horizontal="center" vertical="center" wrapText="1"/>
    </xf>
    <xf numFmtId="0" fontId="7" fillId="5" borderId="12" xfId="61" applyFont="1" applyAlignment="1">
      <alignment vertical="center" wrapText="1"/>
    </xf>
    <xf numFmtId="170" fontId="30" fillId="37" borderId="11" xfId="60" applyNumberFormat="1">
      <protection locked="0"/>
    </xf>
    <xf numFmtId="170" fontId="2" fillId="0" borderId="0" xfId="51" applyNumberFormat="1" applyFont="1" applyFill="1" applyAlignment="1"/>
    <xf numFmtId="0" fontId="2" fillId="0" borderId="0" xfId="61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1" applyFont="1" applyAlignment="1"/>
    <xf numFmtId="174" fontId="4" fillId="5" borderId="0" xfId="51" applyNumberFormat="1" applyFont="1" applyAlignment="1">
      <alignment vertical="center"/>
    </xf>
    <xf numFmtId="0" fontId="3" fillId="5" borderId="12" xfId="61" applyFont="1" applyAlignment="1">
      <alignment horizontal="left" vertical="top"/>
    </xf>
    <xf numFmtId="174" fontId="0" fillId="0" borderId="0" xfId="0" applyAlignment="1">
      <alignment horizontal="right"/>
    </xf>
    <xf numFmtId="174" fontId="30" fillId="0" borderId="0" xfId="57" applyNumberFormat="1" applyFill="1"/>
    <xf numFmtId="175" fontId="0" fillId="0" borderId="0" xfId="0" applyNumberFormat="1"/>
    <xf numFmtId="0" fontId="2" fillId="5" borderId="12" xfId="61" applyFont="1" applyAlignment="1">
      <alignment horizontal="center" vertical="top"/>
    </xf>
    <xf numFmtId="174" fontId="0" fillId="5" borderId="0" xfId="51" applyNumberFormat="1" applyFont="1" applyAlignment="1">
      <alignment horizontal="left"/>
    </xf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2" fontId="0" fillId="5" borderId="0" xfId="51" applyNumberFormat="1" applyFont="1" applyAlignment="1">
      <alignment horizontal="left"/>
    </xf>
    <xf numFmtId="174" fontId="25" fillId="2" borderId="0" xfId="0" applyFont="1" applyFill="1" applyAlignment="1">
      <alignment vertical="center"/>
    </xf>
    <xf numFmtId="176" fontId="4" fillId="0" borderId="0" xfId="50" applyNumberFormat="1">
      <alignment horizontal="left" vertical="center"/>
    </xf>
    <xf numFmtId="172" fontId="33" fillId="0" borderId="0" xfId="56" applyFont="1" applyFill="1"/>
    <xf numFmtId="172" fontId="0" fillId="0" borderId="0" xfId="56" applyFont="1" applyFill="1"/>
    <xf numFmtId="176" fontId="4" fillId="0" borderId="3" xfId="50" applyNumberFormat="1" applyBorder="1">
      <alignment horizontal="left" vertical="center"/>
    </xf>
    <xf numFmtId="177" fontId="30" fillId="0" borderId="0" xfId="57" applyNumberFormat="1" applyFill="1"/>
    <xf numFmtId="178" fontId="0" fillId="0" borderId="0" xfId="0" applyNumberFormat="1"/>
    <xf numFmtId="175" fontId="30" fillId="0" borderId="0" xfId="57" applyNumberFormat="1" applyFill="1"/>
    <xf numFmtId="176" fontId="12" fillId="0" borderId="3" xfId="64" applyNumberFormat="1"/>
    <xf numFmtId="39" fontId="0" fillId="0" borderId="0" xfId="0" applyNumberFormat="1"/>
    <xf numFmtId="39" fontId="30" fillId="0" borderId="0" xfId="57" applyNumberFormat="1" applyFill="1"/>
    <xf numFmtId="174" fontId="4" fillId="0" borderId="0" xfId="50" applyNumberFormat="1">
      <alignment horizontal="left" vertical="center"/>
    </xf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8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9000000}"/>
    <cellStyle name="Bad" xfId="13" builtinId="27" hidden="1"/>
    <cellStyle name="BG Border" xfId="61" xr:uid="{00000000-0005-0000-0000-00001B000000}"/>
    <cellStyle name="Blank" xfId="59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2" xr:uid="{00000000-0005-0000-0000-000021000000}"/>
    <cellStyle name="Currency" xfId="4" builtinId="4" hidden="1"/>
    <cellStyle name="Currency [0]" xfId="5" builtinId="7" hidden="1"/>
    <cellStyle name="Date" xfId="54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7" xr:uid="{00000000-0005-0000-0000-000028000000}"/>
    <cellStyle name="Heading 1" xfId="8" builtinId="16" hidden="1"/>
    <cellStyle name="Heading 2" xfId="9" builtinId="17" hidden="1"/>
    <cellStyle name="Heading 2" xfId="64" builtinId="17"/>
    <cellStyle name="Heading 3" xfId="10" builtinId="18" hidden="1"/>
    <cellStyle name="Heading 4" xfId="11" builtinId="19" hidden="1"/>
    <cellStyle name="Highlight" xfId="63" xr:uid="{00000000-0005-0000-0000-00002D000000}"/>
    <cellStyle name="Hist Proj Title" xfId="53" xr:uid="{00000000-0005-0000-0000-00002E000000}"/>
    <cellStyle name="Hyperlink" xfId="1" builtinId="8" hidden="1" customBuiltin="1"/>
    <cellStyle name="Input" xfId="15" builtinId="20" hidden="1"/>
    <cellStyle name="Input" xfId="60" builtinId="20" customBuiltin="1"/>
    <cellStyle name="Linked Cell" xfId="18" builtinId="24" hidden="1"/>
    <cellStyle name="Multiple" xfId="55" xr:uid="{00000000-0005-0000-0000-000033000000}"/>
    <cellStyle name="Neutral" xfId="14" builtinId="28" hidden="1"/>
    <cellStyle name="Normal" xfId="0" builtinId="0" customBuiltin="1"/>
    <cellStyle name="Note" xfId="21" builtinId="10" hidden="1"/>
    <cellStyle name="Notes and Comments" xfId="58" xr:uid="{00000000-0005-0000-0000-000038000000}"/>
    <cellStyle name="Output" xfId="16" builtinId="21" hidden="1"/>
    <cellStyle name="Per cent" xfId="6" builtinId="5" hidden="1"/>
    <cellStyle name="Per cent" xfId="56" builtinId="5" customBuiltin="1"/>
    <cellStyle name="Primary Title" xfId="48" xr:uid="{00000000-0005-0000-0000-00003C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085393"/>
      <color rgb="FF163260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265625" customWidth="1"/>
    <col min="14" max="14" width="9.86328125" customWidth="1"/>
    <col min="15" max="26" width="9.1328125" customWidth="1"/>
  </cols>
  <sheetData>
    <row r="1" spans="1:14" s="29" customFormat="1" ht="189.75" customHeight="1" x14ac:dyDescent="0.85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s="17" customFormat="1" ht="75" customHeight="1" x14ac:dyDescent="0.45">
      <c r="A2" s="77" t="s">
        <v>23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 s="18" customFormat="1" ht="7.5" customHeight="1" x14ac:dyDescent="0.45">
      <c r="B3" s="19"/>
      <c r="C3" s="19"/>
      <c r="F3" s="20"/>
      <c r="G3" s="20"/>
      <c r="H3" s="20"/>
      <c r="I3" s="20"/>
      <c r="J3" s="20"/>
      <c r="K3" s="20"/>
    </row>
    <row r="4" spans="1:14" s="18" customFormat="1" ht="15" customHeight="1" x14ac:dyDescent="0.45">
      <c r="A4" s="32"/>
      <c r="B4" s="33"/>
      <c r="C4" s="76"/>
      <c r="D4" s="76"/>
      <c r="E4" s="34"/>
      <c r="F4" s="35"/>
      <c r="G4" s="35"/>
      <c r="H4" s="35"/>
      <c r="I4" s="35"/>
      <c r="J4" s="35"/>
      <c r="K4" s="35"/>
      <c r="L4" s="34"/>
      <c r="M4" s="34"/>
      <c r="N4" s="34"/>
    </row>
    <row r="5" spans="1:14" s="18" customFormat="1" ht="15" customHeight="1" x14ac:dyDescent="0.45">
      <c r="A5" s="78" t="s">
        <v>11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</row>
    <row r="6" spans="1:14" s="18" customFormat="1" ht="15" customHeight="1" x14ac:dyDescent="0.45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</row>
    <row r="7" spans="1:14" s="18" customFormat="1" ht="15" customHeight="1" x14ac:dyDescent="0.45">
      <c r="A7" s="78" t="str">
        <f ca="1">"© "&amp;YEAR(TODAY())&amp;" Financial Edge Training "</f>
        <v xml:space="preserve">© 2025 Financial Edge Training 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</row>
    <row r="8" spans="1:14" s="18" customFormat="1" ht="15" customHeight="1" thickBot="1" x14ac:dyDescent="0.5">
      <c r="A8" s="37"/>
      <c r="B8" s="38"/>
      <c r="C8" s="37"/>
      <c r="D8" s="37"/>
      <c r="E8" s="39"/>
      <c r="F8" s="40"/>
      <c r="G8" s="40"/>
      <c r="H8" s="40"/>
      <c r="I8" s="40"/>
      <c r="J8" s="40"/>
      <c r="K8" s="40"/>
      <c r="L8" s="39"/>
      <c r="M8" s="39"/>
      <c r="N8" s="39"/>
    </row>
    <row r="9" spans="1:14" s="18" customFormat="1" ht="15" customHeight="1" x14ac:dyDescent="0.45">
      <c r="F9" s="23"/>
      <c r="G9" s="79"/>
      <c r="H9" s="79"/>
      <c r="I9" s="79"/>
      <c r="J9" s="79"/>
      <c r="K9" s="23"/>
    </row>
    <row r="10" spans="1:14" s="18" customFormat="1" ht="15" customHeight="1" x14ac:dyDescent="0.45">
      <c r="B10" s="19"/>
      <c r="C10" s="19"/>
      <c r="F10" s="23"/>
      <c r="G10" s="79"/>
      <c r="H10" s="79"/>
      <c r="I10" s="79"/>
      <c r="J10" s="79"/>
      <c r="K10" s="23"/>
    </row>
    <row r="11" spans="1:14" s="18" customFormat="1" ht="15" customHeight="1" x14ac:dyDescent="0.45">
      <c r="B11" s="15"/>
      <c r="C11" s="15"/>
      <c r="D11" s="16"/>
      <c r="F11" s="20"/>
      <c r="G11" s="20"/>
      <c r="H11" s="20"/>
      <c r="I11" s="20"/>
      <c r="J11" s="20"/>
      <c r="K11" s="20"/>
    </row>
    <row r="12" spans="1:14" s="18" customFormat="1" ht="15" customHeight="1" x14ac:dyDescent="0.45">
      <c r="A12" s="21"/>
      <c r="B12" s="15"/>
      <c r="C12" s="15"/>
      <c r="D12" s="24"/>
      <c r="F12" s="20"/>
      <c r="G12" s="75"/>
      <c r="H12" s="75"/>
      <c r="I12" s="75"/>
      <c r="J12" s="75"/>
      <c r="K12" s="20"/>
    </row>
    <row r="13" spans="1:14" s="18" customFormat="1" ht="15" customHeight="1" x14ac:dyDescent="0.45">
      <c r="A13" s="14"/>
      <c r="B13" s="15"/>
      <c r="C13" s="15"/>
      <c r="D13" s="25"/>
      <c r="F13" s="20"/>
      <c r="G13" s="75"/>
      <c r="H13" s="75"/>
      <c r="I13" s="75"/>
      <c r="J13" s="75"/>
      <c r="K13" s="20"/>
    </row>
    <row r="14" spans="1:14" s="18" customFormat="1" ht="15" customHeight="1" x14ac:dyDescent="0.45">
      <c r="A14" s="17"/>
      <c r="B14" s="15"/>
      <c r="C14" s="15"/>
      <c r="D14" s="25"/>
      <c r="F14" s="20"/>
      <c r="G14" s="75"/>
      <c r="H14" s="75"/>
      <c r="I14" s="75"/>
      <c r="J14" s="75"/>
      <c r="K14" s="20"/>
    </row>
    <row r="15" spans="1:14" s="18" customFormat="1" ht="15" customHeight="1" x14ac:dyDescent="0.45">
      <c r="A15" s="17"/>
      <c r="B15" s="15"/>
      <c r="C15" s="15"/>
      <c r="D15" s="25"/>
      <c r="F15" s="20"/>
      <c r="G15" s="20"/>
      <c r="H15" s="20"/>
      <c r="I15" s="20"/>
      <c r="J15" s="20"/>
      <c r="K15" s="20"/>
    </row>
    <row r="16" spans="1:14" s="18" customFormat="1" ht="15" customHeight="1" x14ac:dyDescent="0.45">
      <c r="A16" s="17"/>
      <c r="B16" s="15"/>
      <c r="C16" s="15"/>
      <c r="D16" s="26"/>
      <c r="F16" s="20"/>
      <c r="G16" s="75"/>
      <c r="H16" s="75"/>
      <c r="I16" s="75"/>
      <c r="J16" s="75"/>
      <c r="K16" s="20"/>
    </row>
    <row r="17" spans="1:11" s="18" customFormat="1" ht="15" customHeight="1" x14ac:dyDescent="0.45">
      <c r="A17" s="17"/>
      <c r="B17" s="27"/>
      <c r="C17" s="28"/>
      <c r="D17" s="26"/>
      <c r="F17" s="20"/>
      <c r="G17" s="20"/>
      <c r="H17" s="20"/>
      <c r="I17" s="20"/>
      <c r="J17" s="20"/>
      <c r="K17" s="20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29" customFormat="1" ht="45" customHeight="1" x14ac:dyDescent="0.85">
      <c r="A1" s="10" t="str">
        <f>Welcome!A2</f>
        <v>IPO Modeling</v>
      </c>
      <c r="B1" s="10"/>
      <c r="C1" s="10"/>
      <c r="D1" s="10"/>
      <c r="E1" s="10"/>
      <c r="F1" s="10"/>
      <c r="G1" s="10"/>
      <c r="H1" s="10"/>
      <c r="I1" s="10"/>
      <c r="J1" s="6"/>
      <c r="K1" s="6"/>
      <c r="L1" s="6"/>
      <c r="M1" s="6"/>
      <c r="N1" s="6"/>
      <c r="O1" s="6"/>
      <c r="P1" s="6"/>
      <c r="Q1" s="6"/>
      <c r="R1" s="6"/>
    </row>
    <row r="2" spans="1:18" s="30" customFormat="1" ht="30" customHeight="1" x14ac:dyDescent="0.65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4" t="s">
        <v>0</v>
      </c>
      <c r="C4" s="84"/>
      <c r="D4" s="84"/>
      <c r="E4" s="84"/>
      <c r="F4" s="84"/>
      <c r="G4" s="84"/>
      <c r="H4" s="84"/>
      <c r="I4" s="84"/>
      <c r="K4" s="1"/>
      <c r="L4" s="84" t="s">
        <v>2</v>
      </c>
      <c r="M4" s="84"/>
      <c r="N4" s="84"/>
      <c r="O4" s="84"/>
      <c r="P4" s="84"/>
      <c r="Q4" s="35"/>
      <c r="R4" s="35"/>
    </row>
    <row r="5" spans="1:18" s="2" customFormat="1" ht="15" customHeight="1" x14ac:dyDescent="0.45">
      <c r="A5" s="12"/>
      <c r="B5" s="59" t="s">
        <v>1</v>
      </c>
      <c r="C5" s="49" t="s">
        <v>20</v>
      </c>
      <c r="D5" s="13"/>
      <c r="E5" s="13"/>
      <c r="F5" s="13"/>
      <c r="G5" s="13"/>
      <c r="H5" s="13"/>
      <c r="I5" s="13"/>
      <c r="K5" s="1"/>
      <c r="L5" s="60" t="s">
        <v>3</v>
      </c>
      <c r="M5" s="60"/>
      <c r="N5" s="81" t="s">
        <v>9</v>
      </c>
      <c r="O5" s="81"/>
      <c r="P5" s="81"/>
      <c r="Q5" s="81"/>
      <c r="R5" s="35"/>
    </row>
    <row r="6" spans="1:18" s="2" customFormat="1" ht="15" customHeight="1" x14ac:dyDescent="0.45">
      <c r="A6" s="3"/>
      <c r="B6" s="59" t="s">
        <v>1</v>
      </c>
      <c r="C6" s="49" t="s">
        <v>21</v>
      </c>
      <c r="D6" s="13"/>
      <c r="E6" s="13"/>
      <c r="F6" s="13"/>
      <c r="G6" s="13"/>
      <c r="H6" s="13"/>
      <c r="I6" s="13"/>
      <c r="K6" s="12"/>
      <c r="L6" s="60" t="s">
        <v>4</v>
      </c>
      <c r="M6" s="60"/>
      <c r="N6" s="82">
        <v>42369</v>
      </c>
      <c r="O6" s="82"/>
      <c r="P6" s="82"/>
      <c r="Q6" s="82"/>
      <c r="R6" s="35"/>
    </row>
    <row r="7" spans="1:18" s="2" customFormat="1" ht="15" customHeight="1" x14ac:dyDescent="0.45">
      <c r="A7" s="13"/>
      <c r="B7" s="59" t="s">
        <v>1</v>
      </c>
      <c r="C7" s="49" t="s">
        <v>22</v>
      </c>
      <c r="D7" s="13"/>
      <c r="E7" s="13"/>
      <c r="F7" s="13"/>
      <c r="G7" s="13"/>
      <c r="H7" s="13"/>
      <c r="I7" s="13"/>
      <c r="K7" s="3"/>
      <c r="L7" s="60" t="s">
        <v>5</v>
      </c>
      <c r="M7" s="60"/>
      <c r="N7" s="81"/>
      <c r="O7" s="81"/>
      <c r="P7" s="81"/>
      <c r="Q7" s="81"/>
      <c r="R7" s="35"/>
    </row>
    <row r="8" spans="1:18" s="2" customFormat="1" ht="15" customHeight="1" x14ac:dyDescent="0.45">
      <c r="A8" s="13"/>
      <c r="B8" s="59" t="s">
        <v>1</v>
      </c>
      <c r="C8" s="49" t="s">
        <v>24</v>
      </c>
      <c r="D8" s="13"/>
      <c r="E8" s="13"/>
      <c r="F8" s="13"/>
      <c r="G8" s="13"/>
      <c r="H8" s="13"/>
      <c r="I8" s="13"/>
      <c r="K8" s="13"/>
      <c r="L8" s="60" t="s">
        <v>6</v>
      </c>
      <c r="M8" s="60"/>
      <c r="N8" s="81"/>
      <c r="O8" s="81"/>
      <c r="P8" s="81"/>
      <c r="Q8" s="81"/>
      <c r="R8" s="35"/>
    </row>
    <row r="9" spans="1:18" s="2" customFormat="1" ht="15" customHeight="1" x14ac:dyDescent="0.45">
      <c r="A9" s="36"/>
      <c r="B9" s="59"/>
      <c r="C9" s="13"/>
      <c r="D9" s="36"/>
      <c r="E9" s="36"/>
      <c r="F9" s="36"/>
      <c r="G9" s="36"/>
      <c r="H9" s="36"/>
      <c r="I9" s="36"/>
      <c r="K9" s="13"/>
      <c r="L9" s="60" t="s">
        <v>7</v>
      </c>
      <c r="M9" s="60"/>
      <c r="N9" s="81" t="s">
        <v>10</v>
      </c>
      <c r="O9" s="81"/>
      <c r="P9" s="81"/>
      <c r="Q9" s="81"/>
      <c r="R9" s="35"/>
    </row>
    <row r="10" spans="1:18" s="2" customFormat="1" ht="15" customHeight="1" x14ac:dyDescent="0.45">
      <c r="A10" s="34"/>
      <c r="B10" s="59"/>
      <c r="C10" s="13"/>
      <c r="D10" s="34"/>
      <c r="E10" s="34"/>
      <c r="F10" s="34"/>
      <c r="G10" s="34"/>
      <c r="H10" s="34"/>
      <c r="I10" s="34"/>
      <c r="K10" s="13"/>
      <c r="L10" s="60" t="s">
        <v>8</v>
      </c>
      <c r="M10" s="60"/>
      <c r="N10" s="83">
        <v>0</v>
      </c>
      <c r="O10" s="83"/>
      <c r="P10" s="83"/>
      <c r="Q10" s="83"/>
      <c r="R10" s="41"/>
    </row>
    <row r="11" spans="1:18" s="2" customFormat="1" ht="15" customHeight="1" thickBot="1" x14ac:dyDescent="0.5">
      <c r="A11" s="39"/>
      <c r="B11" s="57"/>
      <c r="C11" s="39"/>
      <c r="D11" s="39"/>
      <c r="E11" s="39"/>
      <c r="F11" s="39"/>
      <c r="G11" s="39"/>
      <c r="H11" s="39"/>
      <c r="I11" s="39"/>
      <c r="K11" s="4"/>
      <c r="L11" s="53"/>
      <c r="M11" s="53"/>
      <c r="N11" s="42"/>
      <c r="O11" s="43"/>
      <c r="P11" s="43"/>
      <c r="Q11" s="44"/>
      <c r="R11" s="45"/>
    </row>
    <row r="12" spans="1:18" s="2" customFormat="1" ht="7.5" customHeight="1" x14ac:dyDescent="0.45">
      <c r="K12" s="20"/>
      <c r="L12" s="20"/>
      <c r="M12" s="20"/>
      <c r="N12" s="20"/>
      <c r="O12" s="20"/>
      <c r="P12" s="20"/>
      <c r="Q12" s="20"/>
      <c r="R12" s="20"/>
    </row>
    <row r="13" spans="1:18" s="2" customFormat="1" ht="22.5" customHeight="1" x14ac:dyDescent="0.45">
      <c r="A13" s="49"/>
      <c r="B13" s="85" t="s">
        <v>17</v>
      </c>
      <c r="C13" s="85"/>
      <c r="D13" s="85"/>
      <c r="E13" s="85"/>
      <c r="F13" s="85"/>
      <c r="G13" s="85"/>
      <c r="H13" s="85"/>
      <c r="I13" s="85"/>
      <c r="J13" s="85"/>
      <c r="K13" s="85"/>
      <c r="L13" s="85"/>
      <c r="N13" s="1"/>
      <c r="O13" s="84" t="s">
        <v>12</v>
      </c>
      <c r="P13" s="84"/>
      <c r="Q13" s="84"/>
      <c r="R13" s="52"/>
    </row>
    <row r="14" spans="1:18" s="2" customFormat="1" ht="15" customHeight="1" x14ac:dyDescent="0.45">
      <c r="A14" s="50"/>
      <c r="B14" s="80" t="s">
        <v>29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N14" s="12"/>
      <c r="O14" s="22"/>
      <c r="P14" s="17"/>
      <c r="Q14" s="17"/>
      <c r="R14" s="50"/>
    </row>
    <row r="15" spans="1:18" s="2" customFormat="1" ht="15" customHeight="1" x14ac:dyDescent="0.45">
      <c r="A15" s="50"/>
      <c r="B15" s="58"/>
      <c r="C15" s="58"/>
      <c r="D15" s="61"/>
      <c r="E15" s="61"/>
      <c r="F15" s="61"/>
      <c r="G15" s="61"/>
      <c r="H15" s="61"/>
      <c r="I15" s="61"/>
      <c r="J15" s="61"/>
      <c r="K15" s="61"/>
      <c r="L15" s="61"/>
      <c r="N15" s="3"/>
      <c r="O15" s="22"/>
      <c r="P15" s="46" t="s">
        <v>13</v>
      </c>
      <c r="Q15" s="17"/>
      <c r="R15" s="50"/>
    </row>
    <row r="16" spans="1:18" s="2" customFormat="1" ht="15" customHeight="1" x14ac:dyDescent="0.45">
      <c r="A16" s="50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13"/>
      <c r="O16" s="22"/>
      <c r="P16" s="31" t="s">
        <v>14</v>
      </c>
      <c r="Q16" s="17"/>
      <c r="R16" s="50"/>
    </row>
    <row r="17" spans="1:18" s="2" customFormat="1" ht="15" customHeight="1" x14ac:dyDescent="0.45">
      <c r="A17" s="50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N17" s="13"/>
      <c r="O17" s="22"/>
      <c r="P17" t="s">
        <v>15</v>
      </c>
      <c r="Q17" s="17"/>
      <c r="R17" s="50"/>
    </row>
    <row r="18" spans="1:18" s="2" customFormat="1" ht="15" customHeight="1" x14ac:dyDescent="0.45">
      <c r="A18" s="34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34"/>
      <c r="O18" s="47"/>
      <c r="P18" s="47"/>
      <c r="Q18" s="47"/>
      <c r="R18" s="34"/>
    </row>
    <row r="19" spans="1:18" ht="14.65" thickBot="1" x14ac:dyDescent="0.5">
      <c r="A19" s="39"/>
      <c r="B19" s="39"/>
      <c r="C19" s="39"/>
      <c r="D19" s="51"/>
      <c r="E19" s="51"/>
      <c r="F19" s="51"/>
      <c r="G19" s="51"/>
      <c r="H19" s="51"/>
      <c r="I19" s="51"/>
      <c r="J19" s="51"/>
      <c r="K19" s="51"/>
      <c r="L19" s="51"/>
      <c r="N19" s="39"/>
      <c r="O19" s="39"/>
      <c r="P19" s="39"/>
      <c r="Q19" s="39"/>
      <c r="R19" s="39"/>
    </row>
    <row r="20" spans="1:18" x14ac:dyDescent="0.45">
      <c r="Q20" s="48"/>
    </row>
  </sheetData>
  <mergeCells count="18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B14:C14"/>
    <mergeCell ref="B16:C16"/>
    <mergeCell ref="B17:C17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E84AE-9E7D-4D81-BD74-A0DB99C4C002}">
  <sheetPr>
    <pageSetUpPr fitToPage="1"/>
  </sheetPr>
  <dimension ref="A1:J76"/>
  <sheetViews>
    <sheetView zoomScaleNormal="100" zoomScaleSheetLayoutView="80" workbookViewId="0"/>
  </sheetViews>
  <sheetFormatPr defaultRowHeight="14.25" x14ac:dyDescent="0.45"/>
  <cols>
    <col min="1" max="1" width="1.59765625" customWidth="1"/>
    <col min="2" max="2" width="41.73046875" customWidth="1"/>
    <col min="3" max="15" width="12.73046875" customWidth="1"/>
  </cols>
  <sheetData>
    <row r="1" spans="1:10" ht="45" customHeight="1" x14ac:dyDescent="0.85">
      <c r="A1" s="5" t="s">
        <v>23</v>
      </c>
      <c r="B1" s="62"/>
      <c r="C1" s="9"/>
      <c r="D1" s="9"/>
      <c r="E1" s="9"/>
      <c r="F1" s="9"/>
      <c r="G1" s="9"/>
      <c r="H1" s="9"/>
      <c r="I1" s="9"/>
      <c r="J1" s="9"/>
    </row>
    <row r="2" spans="1:10" ht="30" customHeight="1" x14ac:dyDescent="0.65">
      <c r="A2" s="11"/>
      <c r="B2" s="7"/>
      <c r="C2" s="8"/>
      <c r="D2" s="8"/>
      <c r="E2" s="8"/>
      <c r="F2" s="8"/>
      <c r="G2" s="8"/>
      <c r="H2" s="8"/>
      <c r="I2" s="8"/>
      <c r="J2" s="8"/>
    </row>
    <row r="4" spans="1:10" ht="15.75" x14ac:dyDescent="0.45">
      <c r="A4" s="63" t="s">
        <v>27</v>
      </c>
    </row>
    <row r="5" spans="1:10" ht="15.75" x14ac:dyDescent="0.5">
      <c r="B5" t="s">
        <v>30</v>
      </c>
      <c r="C5" s="64">
        <v>0.06</v>
      </c>
    </row>
    <row r="6" spans="1:10" ht="15.75" x14ac:dyDescent="0.5">
      <c r="B6" t="s">
        <v>31</v>
      </c>
      <c r="C6" s="64">
        <v>0.15</v>
      </c>
      <c r="G6" s="54" t="s">
        <v>32</v>
      </c>
      <c r="I6" s="54" t="s">
        <v>33</v>
      </c>
    </row>
    <row r="7" spans="1:10" x14ac:dyDescent="0.45">
      <c r="B7" t="s">
        <v>34</v>
      </c>
      <c r="C7" s="55">
        <v>100</v>
      </c>
      <c r="E7" t="s">
        <v>35</v>
      </c>
      <c r="J7" s="65"/>
    </row>
    <row r="8" spans="1:10" x14ac:dyDescent="0.45">
      <c r="B8" t="s">
        <v>36</v>
      </c>
      <c r="C8" s="55">
        <v>50</v>
      </c>
      <c r="E8" t="s">
        <v>37</v>
      </c>
      <c r="J8" s="65"/>
    </row>
    <row r="9" spans="1:10" x14ac:dyDescent="0.45">
      <c r="B9" t="s">
        <v>38</v>
      </c>
      <c r="C9" s="55">
        <v>200</v>
      </c>
      <c r="E9" t="s">
        <v>52</v>
      </c>
    </row>
    <row r="11" spans="1:10" x14ac:dyDescent="0.45">
      <c r="B11" t="s">
        <v>39</v>
      </c>
      <c r="C11" s="55">
        <v>200</v>
      </c>
    </row>
    <row r="13" spans="1:10" ht="16.149999999999999" thickBot="1" x14ac:dyDescent="0.5">
      <c r="B13" s="66" t="s">
        <v>40</v>
      </c>
    </row>
    <row r="14" spans="1:10" ht="14.65" thickTop="1" x14ac:dyDescent="0.45">
      <c r="B14" t="s">
        <v>41</v>
      </c>
      <c r="D14" s="67">
        <v>12</v>
      </c>
      <c r="E14" s="67">
        <v>13</v>
      </c>
      <c r="F14" s="67">
        <v>14</v>
      </c>
      <c r="G14" s="67">
        <v>15</v>
      </c>
    </row>
    <row r="15" spans="1:10" x14ac:dyDescent="0.45">
      <c r="B15" t="s">
        <v>42</v>
      </c>
    </row>
    <row r="16" spans="1:10" x14ac:dyDescent="0.45">
      <c r="B16" t="s">
        <v>43</v>
      </c>
    </row>
    <row r="18" spans="2:7" x14ac:dyDescent="0.45">
      <c r="B18" t="s">
        <v>44</v>
      </c>
    </row>
    <row r="19" spans="2:7" x14ac:dyDescent="0.45">
      <c r="B19" t="s">
        <v>45</v>
      </c>
      <c r="D19" s="68"/>
      <c r="E19" s="68"/>
      <c r="F19" s="68"/>
      <c r="G19" s="68"/>
    </row>
    <row r="21" spans="2:7" x14ac:dyDescent="0.45">
      <c r="B21" t="s">
        <v>46</v>
      </c>
    </row>
    <row r="22" spans="2:7" x14ac:dyDescent="0.45">
      <c r="B22" t="s">
        <v>47</v>
      </c>
    </row>
    <row r="23" spans="2:7" x14ac:dyDescent="0.45">
      <c r="B23" t="s">
        <v>25</v>
      </c>
    </row>
    <row r="25" spans="2:7" x14ac:dyDescent="0.45">
      <c r="B25" t="s">
        <v>48</v>
      </c>
    </row>
    <row r="28" spans="2:7" ht="16.149999999999999" thickBot="1" x14ac:dyDescent="0.5">
      <c r="B28" s="66" t="s">
        <v>49</v>
      </c>
    </row>
    <row r="29" spans="2:7" ht="14.65" thickTop="1" x14ac:dyDescent="0.45">
      <c r="B29" t="s">
        <v>19</v>
      </c>
      <c r="D29" s="69">
        <v>6.9565217391304346</v>
      </c>
      <c r="E29" s="56">
        <f>D29+0.5</f>
        <v>7.4565217391304346</v>
      </c>
      <c r="F29" s="56">
        <f>E29+0.5</f>
        <v>7.9565217391304346</v>
      </c>
      <c r="G29" s="56">
        <f>F29+0.5</f>
        <v>8.4565217391304337</v>
      </c>
    </row>
    <row r="30" spans="2:7" x14ac:dyDescent="0.45">
      <c r="B30" t="s">
        <v>46</v>
      </c>
    </row>
    <row r="31" spans="2:7" x14ac:dyDescent="0.45">
      <c r="B31" t="s">
        <v>47</v>
      </c>
    </row>
    <row r="32" spans="2:7" x14ac:dyDescent="0.45">
      <c r="B32" t="s">
        <v>25</v>
      </c>
    </row>
    <row r="34" spans="1:10" x14ac:dyDescent="0.45">
      <c r="B34" t="s">
        <v>50</v>
      </c>
    </row>
    <row r="35" spans="1:10" x14ac:dyDescent="0.45">
      <c r="B35" t="s">
        <v>48</v>
      </c>
    </row>
    <row r="37" spans="1:10" x14ac:dyDescent="0.45">
      <c r="B37" t="s">
        <v>43</v>
      </c>
      <c r="D37" s="68"/>
      <c r="E37" s="68"/>
      <c r="F37" s="68"/>
      <c r="G37" s="68"/>
    </row>
    <row r="38" spans="1:10" x14ac:dyDescent="0.45">
      <c r="B38" t="s">
        <v>51</v>
      </c>
    </row>
    <row r="40" spans="1:10" ht="15.75" x14ac:dyDescent="0.45">
      <c r="A40" s="63" t="s">
        <v>28</v>
      </c>
    </row>
    <row r="41" spans="1:10" ht="15.75" x14ac:dyDescent="0.5">
      <c r="B41" t="s">
        <v>30</v>
      </c>
      <c r="C41" s="64">
        <v>0.04</v>
      </c>
    </row>
    <row r="42" spans="1:10" ht="15.75" x14ac:dyDescent="0.5">
      <c r="B42" t="s">
        <v>31</v>
      </c>
      <c r="C42" s="64">
        <v>0.15</v>
      </c>
      <c r="G42" s="54" t="s">
        <v>32</v>
      </c>
      <c r="I42" s="54" t="s">
        <v>33</v>
      </c>
    </row>
    <row r="43" spans="1:10" x14ac:dyDescent="0.45">
      <c r="B43" t="s">
        <v>34</v>
      </c>
      <c r="C43" s="55">
        <v>120</v>
      </c>
      <c r="E43" t="s">
        <v>35</v>
      </c>
      <c r="J43" s="65"/>
    </row>
    <row r="44" spans="1:10" x14ac:dyDescent="0.45">
      <c r="B44" t="s">
        <v>36</v>
      </c>
      <c r="C44" s="55">
        <v>20</v>
      </c>
      <c r="E44" t="s">
        <v>37</v>
      </c>
      <c r="J44" s="65"/>
    </row>
    <row r="45" spans="1:10" x14ac:dyDescent="0.45">
      <c r="B45" t="s">
        <v>38</v>
      </c>
      <c r="C45" s="55">
        <v>80</v>
      </c>
      <c r="E45" t="s">
        <v>52</v>
      </c>
    </row>
    <row r="47" spans="1:10" x14ac:dyDescent="0.45">
      <c r="B47" t="s">
        <v>39</v>
      </c>
      <c r="C47" s="55">
        <v>150</v>
      </c>
    </row>
    <row r="50" spans="2:7" ht="17.25" thickBot="1" x14ac:dyDescent="0.55000000000000004">
      <c r="B50" s="70" t="s">
        <v>40</v>
      </c>
    </row>
    <row r="51" spans="2:7" ht="14.65" thickTop="1" x14ac:dyDescent="0.45">
      <c r="B51" t="s">
        <v>41</v>
      </c>
      <c r="D51" s="67">
        <v>14</v>
      </c>
      <c r="E51" s="67">
        <v>15</v>
      </c>
      <c r="F51" s="67">
        <v>16</v>
      </c>
      <c r="G51" s="67">
        <v>17</v>
      </c>
    </row>
    <row r="52" spans="2:7" x14ac:dyDescent="0.45">
      <c r="B52" t="s">
        <v>42</v>
      </c>
    </row>
    <row r="53" spans="2:7" x14ac:dyDescent="0.45">
      <c r="B53" t="s">
        <v>43</v>
      </c>
    </row>
    <row r="55" spans="2:7" x14ac:dyDescent="0.45">
      <c r="B55" t="s">
        <v>44</v>
      </c>
    </row>
    <row r="56" spans="2:7" x14ac:dyDescent="0.45">
      <c r="B56" t="s">
        <v>45</v>
      </c>
      <c r="D56" s="71"/>
      <c r="E56" s="68"/>
      <c r="F56" s="68"/>
      <c r="G56" s="68"/>
    </row>
    <row r="58" spans="2:7" x14ac:dyDescent="0.45">
      <c r="B58" t="s">
        <v>46</v>
      </c>
    </row>
    <row r="59" spans="2:7" x14ac:dyDescent="0.45">
      <c r="B59" t="s">
        <v>47</v>
      </c>
    </row>
    <row r="60" spans="2:7" x14ac:dyDescent="0.45">
      <c r="B60" t="s">
        <v>25</v>
      </c>
    </row>
    <row r="62" spans="2:7" x14ac:dyDescent="0.45">
      <c r="B62" t="s">
        <v>26</v>
      </c>
    </row>
    <row r="64" spans="2:7" ht="17.25" thickBot="1" x14ac:dyDescent="0.55000000000000004">
      <c r="B64" s="70" t="s">
        <v>49</v>
      </c>
    </row>
    <row r="65" spans="1:7" ht="14.65" thickTop="1" x14ac:dyDescent="0.45">
      <c r="B65" t="s">
        <v>19</v>
      </c>
      <c r="D65" s="72">
        <v>9.1304347826086953</v>
      </c>
      <c r="E65">
        <f>D65+0.5</f>
        <v>9.6304347826086953</v>
      </c>
      <c r="F65">
        <f>E65+0.5</f>
        <v>10.130434782608695</v>
      </c>
      <c r="G65">
        <f>F65+0.5</f>
        <v>10.630434782608695</v>
      </c>
    </row>
    <row r="66" spans="1:7" x14ac:dyDescent="0.45">
      <c r="B66" t="s">
        <v>46</v>
      </c>
    </row>
    <row r="67" spans="1:7" x14ac:dyDescent="0.45">
      <c r="B67" t="s">
        <v>47</v>
      </c>
    </row>
    <row r="68" spans="1:7" x14ac:dyDescent="0.45">
      <c r="B68" t="s">
        <v>25</v>
      </c>
    </row>
    <row r="70" spans="1:7" x14ac:dyDescent="0.45">
      <c r="B70" t="s">
        <v>50</v>
      </c>
    </row>
    <row r="71" spans="1:7" x14ac:dyDescent="0.45">
      <c r="B71" t="s">
        <v>48</v>
      </c>
    </row>
    <row r="73" spans="1:7" x14ac:dyDescent="0.45">
      <c r="B73" t="s">
        <v>43</v>
      </c>
      <c r="D73" s="68"/>
      <c r="E73" s="68"/>
      <c r="F73" s="68"/>
      <c r="G73" s="68"/>
    </row>
    <row r="74" spans="1:7" x14ac:dyDescent="0.45">
      <c r="B74" t="s">
        <v>51</v>
      </c>
    </row>
    <row r="76" spans="1:7" ht="15.75" x14ac:dyDescent="0.45">
      <c r="A76" s="73" t="s">
        <v>18</v>
      </c>
    </row>
  </sheetData>
  <printOptions headings="1" gridLines="1"/>
  <pageMargins left="0.7" right="0.7" top="0.75" bottom="0.75" header="0.3" footer="0.3"/>
  <pageSetup paperSize="9" scale="61" fitToHeight="0" orientation="landscape" r:id="rId1"/>
  <rowBreaks count="1" manualBreakCount="1"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IPO Analytics Pre Post Money</vt:lpstr>
      <vt:lpstr>'IPO Analytics Pre Post Money'!Print_Area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Gerard Kelly</cp:lastModifiedBy>
  <cp:lastPrinted>2018-04-26T09:25:43Z</cp:lastPrinted>
  <dcterms:created xsi:type="dcterms:W3CDTF">2016-02-03T14:06:14Z</dcterms:created>
  <dcterms:modified xsi:type="dcterms:W3CDTF">2025-01-15T11:35:58Z</dcterms:modified>
</cp:coreProperties>
</file>