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0. Forecasting pipeline revenue - pulling it all together - Final/"/>
    </mc:Choice>
  </mc:AlternateContent>
  <xr:revisionPtr revIDLastSave="3" documentId="13_ncr:1_{01252736-D019-4EDC-8F01-CB3AD1F8BFD3}" xr6:coauthVersionLast="47" xr6:coauthVersionMax="47" xr10:uidLastSave="{C0393DF5-B62C-43CC-805E-7DF9EF13FAF2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H19" i="2" s="1"/>
  <c r="D19" i="2"/>
  <c r="E19" i="2"/>
  <c r="F19" i="2"/>
  <c r="G19" i="2"/>
  <c r="C19" i="2"/>
  <c r="D17" i="2"/>
  <c r="E17" i="2"/>
  <c r="F17" i="2"/>
  <c r="G17" i="2"/>
  <c r="H17" i="2"/>
  <c r="C17" i="2"/>
  <c r="D47" i="2"/>
  <c r="E47" i="2"/>
  <c r="F47" i="2"/>
  <c r="G47" i="2"/>
  <c r="C47" i="2"/>
  <c r="D23" i="4"/>
  <c r="I27" i="1"/>
  <c r="I40" i="1"/>
  <c r="T79" i="4"/>
  <c r="T83" i="4"/>
  <c r="T43" i="4"/>
  <c r="I44" i="1"/>
  <c r="T48" i="4"/>
  <c r="T38" i="4"/>
  <c r="I39" i="1"/>
  <c r="I36" i="1"/>
  <c r="I34" i="1"/>
  <c r="I17" i="2"/>
  <c r="T82" i="4"/>
  <c r="D22" i="4"/>
  <c r="I45" i="1"/>
  <c r="T73" i="4"/>
  <c r="T75" i="4"/>
  <c r="T45" i="4"/>
  <c r="T50" i="4"/>
  <c r="I43" i="1"/>
  <c r="T88" i="4"/>
  <c r="T54" i="4"/>
  <c r="D61" i="4"/>
  <c r="T78" i="4"/>
  <c r="I41" i="1"/>
  <c r="T37" i="4"/>
  <c r="T53" i="4"/>
  <c r="I33" i="1"/>
  <c r="T85" i="4"/>
  <c r="I29" i="1"/>
  <c r="T74" i="4"/>
  <c r="T89" i="4"/>
  <c r="I32" i="1"/>
  <c r="I38" i="1"/>
  <c r="I31" i="1"/>
  <c r="T47" i="4"/>
  <c r="T86" i="4"/>
  <c r="I35" i="1"/>
  <c r="T51" i="4"/>
  <c r="T72" i="4"/>
  <c r="T18" i="4"/>
  <c r="I26" i="1"/>
  <c r="I18" i="2"/>
  <c r="T80" i="4"/>
  <c r="I30" i="1"/>
  <c r="I28" i="1"/>
  <c r="I42" i="1"/>
  <c r="T39" i="4"/>
  <c r="I25" i="1"/>
  <c r="T40" i="4"/>
  <c r="T44" i="4"/>
  <c r="I19" i="2"/>
  <c r="G44" i="2" l="1"/>
  <c r="F44" i="2"/>
  <c r="E44" i="2"/>
  <c r="D44" i="2"/>
  <c r="C44" i="2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51" i="4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7" i="4"/>
  <c r="G13" i="4"/>
  <c r="G8" i="4"/>
  <c r="G12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N74" i="4"/>
  <c r="N78" i="4" s="1"/>
  <c r="M45" i="4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N75" i="4"/>
  <c r="N79" i="4" s="1"/>
  <c r="N8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I9" i="6"/>
  <c r="J9" i="6" s="1"/>
  <c r="K8" i="6"/>
  <c r="G3" i="6"/>
  <c r="N88" i="4" l="1"/>
  <c r="N89" i="4" s="1"/>
  <c r="N83" i="4"/>
  <c r="K9" i="6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S40" i="4"/>
  <c r="S44" i="4" s="1"/>
  <c r="R82" i="4"/>
  <c r="R86" i="4"/>
  <c r="R80" i="4"/>
  <c r="Q88" i="4"/>
  <c r="Q89" i="4" s="1"/>
  <c r="Q83" i="4"/>
  <c r="R45" i="4"/>
  <c r="R51" i="4"/>
  <c r="L3" i="4"/>
  <c r="S51" i="4"/>
  <c r="P89" i="4"/>
  <c r="J3" i="7"/>
  <c r="J2" i="2"/>
  <c r="J3" i="1"/>
  <c r="I2" i="7"/>
  <c r="I2" i="6"/>
  <c r="I2" i="1"/>
  <c r="K3" i="2"/>
  <c r="S45" i="4" l="1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C61" i="4"/>
  <c r="P47" i="4"/>
  <c r="Q3" i="4"/>
  <c r="B61" i="4"/>
  <c r="J47" i="4"/>
  <c r="K50" i="4"/>
  <c r="K47" i="4"/>
  <c r="L47" i="4"/>
  <c r="M47" i="4"/>
  <c r="N47" i="4"/>
  <c r="N48" i="4" l="1"/>
  <c r="J53" i="4"/>
  <c r="J48" i="4"/>
  <c r="P48" i="4"/>
  <c r="L48" i="4"/>
  <c r="K48" i="4"/>
  <c r="K53" i="4"/>
  <c r="R3" i="4"/>
  <c r="Q47" i="4"/>
  <c r="M48" i="4"/>
  <c r="L50" i="4"/>
  <c r="S3" i="4" l="1"/>
  <c r="S47" i="4" s="1"/>
  <c r="R47" i="4"/>
  <c r="J54" i="4"/>
  <c r="M50" i="4"/>
  <c r="K54" i="4"/>
  <c r="L53" i="4"/>
  <c r="Q48" i="4"/>
  <c r="N50" i="4" l="1"/>
  <c r="M53" i="4"/>
  <c r="L54" i="4"/>
  <c r="R48" i="4"/>
  <c r="S48" i="4"/>
  <c r="O50" i="4" l="1"/>
  <c r="N53" i="4"/>
  <c r="M54" i="4"/>
  <c r="N54" i="4" l="1"/>
  <c r="P50" i="4"/>
  <c r="O53" i="4"/>
  <c r="O54" i="4" l="1"/>
  <c r="Q50" i="4"/>
  <c r="P53" i="4"/>
  <c r="R50" i="4" l="1"/>
  <c r="Q53" i="4"/>
  <c r="P54" i="4"/>
  <c r="S50" i="4" l="1"/>
  <c r="R53" i="4"/>
  <c r="Q54" i="4"/>
  <c r="R54" i="4" l="1"/>
  <c r="S53" i="4"/>
  <c r="S5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<sst xmlns="http://schemas.openxmlformats.org/spreadsheetml/2006/main" count="313" uniqueCount="225">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</sst>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6" t="s">
        <v>182</v>
      </c>
      <c r="C4" s="86"/>
      <c r="D4" s="86"/>
      <c r="E4" s="86"/>
      <c r="F4" s="86"/>
      <c r="G4" s="86"/>
      <c r="H4" s="86"/>
      <c r="I4" s="86"/>
      <c r="K4" s="44"/>
      <c r="L4" s="86" t="s">
        <v>183</v>
      </c>
      <c r="M4" s="86"/>
      <c r="N4" s="86"/>
      <c r="O4" s="86"/>
      <c r="P4" s="86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5" t="s">
        <v>206</v>
      </c>
      <c r="O5" s="85"/>
      <c r="P5" s="85"/>
      <c r="Q5" s="85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7">
        <v>43830</v>
      </c>
      <c r="O6" s="87"/>
      <c r="P6" s="87"/>
      <c r="Q6" s="87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5" t="s">
        <v>207</v>
      </c>
      <c r="O7" s="85"/>
      <c r="P7" s="85"/>
      <c r="Q7" s="85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5" t="s">
        <v>208</v>
      </c>
      <c r="O8" s="85"/>
      <c r="P8" s="85"/>
      <c r="Q8" s="85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5" t="s">
        <v>188</v>
      </c>
      <c r="O9" s="85"/>
      <c r="P9" s="85"/>
      <c r="Q9" s="85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8">
        <v>1</v>
      </c>
      <c r="O10" s="88"/>
      <c r="P10" s="88"/>
      <c r="Q10" s="88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8">
        <v>1</v>
      </c>
      <c r="O11" s="88"/>
      <c r="P11" s="88"/>
      <c r="Q11" s="88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6" t="s">
        <v>190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N14" s="44"/>
      <c r="O14" s="86" t="s">
        <v>191</v>
      </c>
      <c r="P14" s="86"/>
      <c r="Q14" s="86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8" t="s">
        <v>192</v>
      </c>
      <c r="C15" s="88"/>
      <c r="D15" s="88" t="s">
        <v>2</v>
      </c>
      <c r="E15" s="88"/>
      <c r="F15" s="88"/>
      <c r="G15" s="88"/>
      <c r="H15" s="88"/>
      <c r="I15" s="88"/>
      <c r="J15" s="88"/>
      <c r="K15" s="88"/>
      <c r="L15" s="88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8" t="s">
        <v>193</v>
      </c>
      <c r="C16" s="88"/>
      <c r="D16" s="88" t="s">
        <v>33</v>
      </c>
      <c r="E16" s="88"/>
      <c r="F16" s="88"/>
      <c r="G16" s="88"/>
      <c r="H16" s="88"/>
      <c r="I16" s="88"/>
      <c r="J16" s="88"/>
      <c r="K16" s="88"/>
      <c r="L16" s="88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8" t="s">
        <v>195</v>
      </c>
      <c r="C17" s="88"/>
      <c r="D17" s="88" t="s">
        <v>196</v>
      </c>
      <c r="E17" s="88"/>
      <c r="F17" s="88"/>
      <c r="G17" s="88"/>
      <c r="H17" s="88"/>
      <c r="I17" s="88"/>
      <c r="J17" s="88"/>
      <c r="K17" s="88"/>
      <c r="L17" s="88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8" t="s">
        <v>201</v>
      </c>
      <c r="C18" s="88"/>
      <c r="D18" s="88" t="s">
        <v>204</v>
      </c>
      <c r="E18" s="88"/>
      <c r="F18" s="88"/>
      <c r="G18" s="88"/>
      <c r="H18" s="88"/>
      <c r="I18" s="88"/>
      <c r="J18" s="88"/>
      <c r="K18" s="88"/>
      <c r="L18" s="88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8" t="s">
        <v>202</v>
      </c>
      <c r="C19" s="88"/>
      <c r="D19" s="88" t="s">
        <v>212</v>
      </c>
      <c r="E19" s="88"/>
      <c r="F19" s="88"/>
      <c r="G19" s="88"/>
      <c r="H19" s="88"/>
      <c r="I19" s="88"/>
      <c r="J19" s="88"/>
      <c r="K19" s="88"/>
      <c r="L19" s="88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3">D41/D45</f>
        <v>0</v>
      </c>
      <c r="E47">
        <f t="shared" si="3"/>
        <v>0</v>
      </c>
      <c r="F47">
        <f t="shared" si="3"/>
        <v>0</v>
      </c>
      <c r="G47">
        <f t="shared" si="3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4">C22/C19</f>
        <v>0.60702126539848844</v>
      </c>
      <c r="D51" s="19">
        <f t="shared" si="4"/>
        <v>0.58000914775879908</v>
      </c>
      <c r="E51" s="19">
        <f t="shared" si="4"/>
        <v>0.60279572062979414</v>
      </c>
      <c r="F51" s="19">
        <f t="shared" si="4"/>
        <v>0.57803267178277429</v>
      </c>
      <c r="G51" s="19">
        <f t="shared" si="4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5">C28/C19</f>
        <v>0</v>
      </c>
      <c r="D53" s="19">
        <f t="shared" si="5"/>
        <v>0</v>
      </c>
      <c r="E53" s="19">
        <f t="shared" si="5"/>
        <v>0</v>
      </c>
      <c r="F53" s="19">
        <f t="shared" si="5"/>
        <v>0</v>
      </c>
      <c r="G53" s="19">
        <f t="shared" si="5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6">-C30/C19</f>
        <v>4.0381182166698379E-2</v>
      </c>
      <c r="D55" s="19">
        <f t="shared" si="6"/>
        <v>4.1326125099350658E-2</v>
      </c>
      <c r="E55" s="19">
        <f t="shared" si="6"/>
        <v>4.1377097871849587E-2</v>
      </c>
      <c r="F55" s="19">
        <f t="shared" si="6"/>
        <v>3.9515861792912471E-2</v>
      </c>
      <c r="G55" s="19">
        <f t="shared" si="6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7">C31/C19</f>
        <v>0</v>
      </c>
      <c r="D56" s="19">
        <f t="shared" si="7"/>
        <v>0</v>
      </c>
      <c r="E56" s="19">
        <f t="shared" si="7"/>
        <v>0</v>
      </c>
      <c r="F56" s="19">
        <f t="shared" si="7"/>
        <v>0</v>
      </c>
      <c r="G56" s="19">
        <f t="shared" si="7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</row>
    <row r="93" spans="1:20" x14ac:dyDescent="0.45">
      <c r="B93" t="s">
        <v>7</v>
      </c>
    </row>
    <row r="94" spans="1:20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20" x14ac:dyDescent="0.45">
      <c r="B95" t="s">
        <v>119</v>
      </c>
    </row>
    <row r="96" spans="1:20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DC548-8E3E-4DBF-9CE7-F8B4771AC81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094D4426-62F1-46E0-A7F4-15F4129A23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B1FCF-0319-4B51-8E19-A1DE1ECB31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