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.shortcut-targets-by-id\1MBDZZeNyhVnxXzbMsHNkDofQPl_MSOrm\Real Estate Investing\13220 Real Estate Financing\eLearning\2c. Loan Sizing Workout\"/>
    </mc:Choice>
  </mc:AlternateContent>
  <xr:revisionPtr revIDLastSave="0" documentId="13_ncr:1_{B7551983-4464-4DE6-8AAF-8A5070835BA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  <definedName name="Term">Tab!$C$14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C17" i="2"/>
  <c r="D17" i="2"/>
  <c r="D18" i="2"/>
  <c r="A1" i="2" l="1"/>
  <c r="A7" i="1" l="1"/>
  <c r="A1" i="6" l="1"/>
</calcChain>
</file>

<file path=xl/sharedStrings.xml><?xml version="1.0" encoding="utf-8"?>
<sst xmlns="http://schemas.openxmlformats.org/spreadsheetml/2006/main" count="41" uniqueCount="36">
  <si>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</si>
  <si>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</si>
  <si>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</si>
  <si>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</si>
  <si>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</si>
  <si>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</si>
  <si>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</si>
  <si>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</si>
  <si>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</si>
  <si>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</si>
  <si>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</si>
  <si>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</si>
  <si>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</si>
  <si>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</si>
  <si>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</si>
  <si>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</si>
  <si>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</si>
  <si>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</si>
  <si>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</si>
  <si>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</si>
  <si>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</si>
  <si>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</si>
  <si>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</si>
  <si>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Real Estate Investing - Loan Sizing</t>
  </si>
  <si>
    <t>LTV</t>
  </si>
  <si>
    <t>DSCR</t>
  </si>
  <si>
    <t>Loan Terms</t>
  </si>
  <si>
    <t>Amortization</t>
  </si>
  <si>
    <t>Interest Only Period</t>
  </si>
  <si>
    <t>Rate</t>
  </si>
  <si>
    <t>Term</t>
  </si>
  <si>
    <t>Maximum LTV</t>
  </si>
  <si>
    <t>A bank  is considering lending to a fund a building acquisition.  The loan must satisfy both a max LTV and a minimum DSCR. What is the most the bank will lend?</t>
  </si>
  <si>
    <t>Appraised value</t>
  </si>
  <si>
    <t>Acquisition price</t>
  </si>
  <si>
    <t>Annual cash flow available for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</si>
</sst>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_(&quot;$&quot;* #,##0.0_);_(&quot;$&quot;* \(#,##0.0\);_(&quot;$&quot;* &quot;-&quot;??_);_(@_)"/>
    <numFmt numFmtId="173" formatCode="0.0%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68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0" fontId="33" fillId="0" borderId="0" xfId="0" applyFont="1"/>
    <xf numFmtId="172" fontId="30" fillId="0" borderId="0" xfId="57" applyNumberFormat="1" applyFill="1"/>
    <xf numFmtId="170" fontId="30" fillId="0" borderId="0" xfId="57" applyNumberFormat="1" applyFill="1"/>
    <xf numFmtId="173" fontId="30" fillId="0" borderId="0" xfId="57" applyNumberFormat="1" applyFill="1"/>
    <xf numFmtId="171" fontId="30" fillId="0" borderId="0" xfId="55" applyFont="1" applyFill="1"/>
    <xf numFmtId="9" fontId="0" fillId="0" borderId="12" xfId="0" applyNumberFormat="1" applyBorder="1"/>
    <xf numFmtId="169" fontId="30" fillId="0" borderId="0" xfId="57" applyNumberFormat="1" applyFill="1"/>
    <xf numFmtId="170" fontId="0" fillId="0" borderId="0" xfId="0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08984375" defaultRowHeight="14.5" x14ac:dyDescent="0.35"/>
  <cols>
    <col min="1" max="1" width="9.90625" style="19" customWidth="1"/>
    <col min="2" max="13" width="9.1796875" style="19" customWidth="1"/>
    <col min="14" max="14" width="9.9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60"/>
      <c r="D4" s="60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62" t="str">
        <f ca="1">"© "&amp;YEAR(TODAY())&amp;" Financial Edge Training"</f>
        <v>© 2021 Financial Edge Training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3" t="s">
        <v>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48"/>
      <c r="P8" s="48"/>
      <c r="Q8" s="48"/>
      <c r="R8" s="48"/>
      <c r="S8" s="48"/>
      <c r="T8" s="48"/>
      <c r="U8" s="48"/>
    </row>
    <row r="9" spans="1:21" s="15" customFormat="1" ht="15" customHeight="1" thickBot="1" x14ac:dyDescent="0.4">
      <c r="A9" s="42"/>
      <c r="B9" s="43"/>
      <c r="C9" s="42"/>
      <c r="D9" s="42"/>
      <c r="E9" s="44"/>
      <c r="F9" s="45"/>
      <c r="G9" s="45"/>
      <c r="H9" s="45"/>
      <c r="I9" s="45"/>
      <c r="J9" s="45"/>
      <c r="K9" s="45"/>
      <c r="L9" s="44"/>
      <c r="M9" s="44"/>
      <c r="N9" s="44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9"/>
      <c r="H10" s="59"/>
      <c r="I10" s="59"/>
      <c r="J10" s="5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9"/>
      <c r="H11" s="59"/>
      <c r="I11" s="59"/>
      <c r="J11" s="5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9"/>
      <c r="H13" s="59"/>
      <c r="I13" s="59"/>
      <c r="J13" s="5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9"/>
      <c r="H14" s="59"/>
      <c r="I14" s="59"/>
      <c r="J14" s="5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9"/>
      <c r="H15" s="59"/>
      <c r="I15" s="59"/>
      <c r="J15" s="5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9"/>
      <c r="H17" s="59"/>
      <c r="I17" s="59"/>
      <c r="J17" s="5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>
      <selection activeCell="C7" sqref="C7"/>
    </sheetView>
  </sheetViews>
  <sheetFormatPr defaultColWidth="9.08984375" defaultRowHeight="14.5" x14ac:dyDescent="0.35"/>
  <cols>
    <col min="1" max="1" width="1.453125" customWidth="1"/>
    <col min="2" max="2" width="2.90625" customWidth="1"/>
    <col min="3" max="3" width="13.1796875" customWidth="1"/>
    <col min="4" max="4" width="2.90625" customWidth="1"/>
    <col min="5" max="7" width="1.453125" customWidth="1"/>
    <col min="8" max="8" width="2.90625" customWidth="1"/>
    <col min="9" max="9" width="42.81640625" customWidth="1"/>
    <col min="10" max="11" width="1.453125" customWidth="1"/>
    <col min="12" max="12" width="15.54296875" customWidth="1"/>
    <col min="13" max="14" width="1.453125" customWidth="1"/>
    <col min="15" max="15" width="2.90625" customWidth="1"/>
    <col min="16" max="16" width="32.54296875" customWidth="1"/>
    <col min="17" max="17" width="2.90625" customWidth="1"/>
    <col min="18" max="18" width="1.453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Real Estate Investing - Loan Sizing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5" t="s">
        <v>0</v>
      </c>
      <c r="C4" s="65"/>
      <c r="D4" s="65"/>
      <c r="E4" s="65"/>
      <c r="F4" s="65"/>
      <c r="G4" s="65"/>
      <c r="H4" s="65"/>
      <c r="I4" s="65"/>
      <c r="K4" s="1"/>
      <c r="L4" s="65" t="s">
        <v>2</v>
      </c>
      <c r="M4" s="65"/>
      <c r="N4" s="65"/>
      <c r="O4" s="65"/>
      <c r="P4" s="65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1" t="s">
        <v>1</v>
      </c>
      <c r="C5" s="40" t="s">
        <v>24</v>
      </c>
      <c r="D5" s="36"/>
      <c r="E5" s="36"/>
      <c r="F5" s="36"/>
      <c r="G5" s="36"/>
      <c r="H5" s="36"/>
      <c r="I5" s="36"/>
      <c r="K5" s="1"/>
      <c r="L5" s="47" t="s">
        <v>3</v>
      </c>
      <c r="M5" s="47"/>
      <c r="N5" s="66" t="s">
        <v>9</v>
      </c>
      <c r="O5" s="66"/>
      <c r="P5" s="66"/>
      <c r="Q5" s="66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6"/>
      <c r="B6" s="41" t="s">
        <v>1</v>
      </c>
      <c r="C6" s="40" t="s">
        <v>25</v>
      </c>
      <c r="D6" s="36"/>
      <c r="E6" s="36"/>
      <c r="F6" s="36"/>
      <c r="G6" s="36"/>
      <c r="H6" s="36"/>
      <c r="I6" s="36"/>
      <c r="K6" s="2"/>
      <c r="L6" s="47" t="s">
        <v>4</v>
      </c>
      <c r="M6" s="47"/>
      <c r="N6" s="67">
        <v>43465</v>
      </c>
      <c r="O6" s="67"/>
      <c r="P6" s="67"/>
      <c r="Q6" s="67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41" t="s">
        <v>1</v>
      </c>
      <c r="C7" s="40"/>
      <c r="D7" s="36"/>
      <c r="E7" s="36"/>
      <c r="F7" s="36"/>
      <c r="G7" s="36"/>
      <c r="H7" s="36"/>
      <c r="I7" s="36"/>
      <c r="K7" s="46"/>
      <c r="L7" s="47" t="s">
        <v>5</v>
      </c>
      <c r="M7" s="47"/>
      <c r="N7" s="66" t="s">
        <v>10</v>
      </c>
      <c r="O7" s="66"/>
      <c r="P7" s="66"/>
      <c r="Q7" s="66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41"/>
      <c r="C8" s="36"/>
      <c r="D8" s="36"/>
      <c r="E8" s="36"/>
      <c r="F8" s="36"/>
      <c r="G8" s="36"/>
      <c r="H8" s="36"/>
      <c r="I8" s="36"/>
      <c r="K8" s="36"/>
      <c r="L8" s="47" t="s">
        <v>6</v>
      </c>
      <c r="M8" s="47"/>
      <c r="N8" s="66" t="s">
        <v>11</v>
      </c>
      <c r="O8" s="66"/>
      <c r="P8" s="66"/>
      <c r="Q8" s="66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7" t="s">
        <v>7</v>
      </c>
      <c r="M9" s="47"/>
      <c r="N9" s="66" t="s">
        <v>12</v>
      </c>
      <c r="O9" s="66"/>
      <c r="P9" s="66"/>
      <c r="Q9" s="66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7" t="s">
        <v>8</v>
      </c>
      <c r="M10" s="47"/>
      <c r="N10" s="64"/>
      <c r="O10" s="64"/>
      <c r="P10" s="64"/>
      <c r="Q10" s="64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2"/>
      <c r="B11" s="42"/>
      <c r="C11" s="42"/>
      <c r="D11" s="42"/>
      <c r="E11" s="42"/>
      <c r="F11" s="42"/>
      <c r="G11" s="42"/>
      <c r="H11" s="42"/>
      <c r="I11" s="42"/>
      <c r="K11" s="42"/>
      <c r="L11" s="42"/>
      <c r="M11" s="42"/>
      <c r="N11" s="42"/>
      <c r="O11" s="42"/>
      <c r="P11" s="42"/>
      <c r="Q11" s="42"/>
      <c r="R11" s="42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5" t="s">
        <v>19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N13" s="1"/>
      <c r="O13" s="65" t="s">
        <v>14</v>
      </c>
      <c r="P13" s="65"/>
      <c r="Q13" s="65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4" t="s">
        <v>20</v>
      </c>
      <c r="C14" s="64"/>
      <c r="D14" s="64" t="s">
        <v>21</v>
      </c>
      <c r="E14" s="64"/>
      <c r="F14" s="64"/>
      <c r="G14" s="64"/>
      <c r="H14" s="64"/>
      <c r="I14" s="64"/>
      <c r="J14" s="64"/>
      <c r="K14" s="64"/>
      <c r="L14" s="64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N15" s="46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/>
      <c r="O19" s="42"/>
      <c r="P19" s="42"/>
      <c r="Q19" s="42"/>
      <c r="R19" s="42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abSelected="1" zoomScaleNormal="100" workbookViewId="0">
      <selection activeCell="B9" sqref="B9"/>
    </sheetView>
  </sheetViews>
  <sheetFormatPr defaultColWidth="9.08984375" defaultRowHeight="15" customHeight="1" x14ac:dyDescent="0.35"/>
  <cols>
    <col min="1" max="1" width="1.54296875" style="12" customWidth="1"/>
    <col min="2" max="2" width="40.54296875" customWidth="1"/>
    <col min="3" max="3" width="13.6328125" bestFit="1" customWidth="1"/>
    <col min="4" max="10" width="11.54296875" customWidth="1"/>
    <col min="11" max="12" width="9.08984375" customWidth="1"/>
  </cols>
  <sheetData>
    <row r="1" spans="1:10" s="13" customFormat="1" ht="45" customHeight="1" x14ac:dyDescent="0.65">
      <c r="A1" s="4" t="str">
        <f>Welcome!A2</f>
        <v>Real Estate Investing - Loan Sizing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A4" s="12" t="s">
        <v>32</v>
      </c>
      <c r="C4" s="13"/>
      <c r="D4" s="13"/>
    </row>
    <row r="5" spans="1:10" s="49" customFormat="1" ht="15" customHeight="1" x14ac:dyDescent="0.35">
      <c r="A5" s="12"/>
    </row>
    <row r="6" spans="1:10" ht="15" customHeight="1" x14ac:dyDescent="0.35">
      <c r="B6" s="50" t="s">
        <v>26</v>
      </c>
      <c r="C6" s="49"/>
      <c r="E6" s="39"/>
    </row>
    <row r="7" spans="1:10" ht="15" customHeight="1" x14ac:dyDescent="0.35">
      <c r="B7" s="49" t="s">
        <v>34</v>
      </c>
      <c r="C7" s="51">
        <v>10750000</v>
      </c>
      <c r="D7" s="13"/>
      <c r="E7" s="13"/>
      <c r="F7" s="13"/>
      <c r="G7" s="13"/>
    </row>
    <row r="8" spans="1:10" s="49" customFormat="1" ht="15" customHeight="1" x14ac:dyDescent="0.35">
      <c r="A8" s="12"/>
      <c r="B8" s="49" t="s">
        <v>33</v>
      </c>
      <c r="C8" s="51">
        <v>10000000</v>
      </c>
    </row>
    <row r="9" spans="1:10" s="49" customFormat="1" ht="15" customHeight="1" x14ac:dyDescent="0.35">
      <c r="A9" s="12"/>
      <c r="B9" s="57" t="s">
        <v>35</v>
      </c>
      <c r="C9" s="51">
        <v>525756.30000000005</v>
      </c>
      <c r="D9" s="55"/>
    </row>
    <row r="10" spans="1:10" ht="15" customHeight="1" x14ac:dyDescent="0.35">
      <c r="B10" s="49" t="s">
        <v>27</v>
      </c>
      <c r="C10" s="52">
        <v>30</v>
      </c>
      <c r="D10" s="13"/>
      <c r="E10" s="13"/>
      <c r="F10" s="13"/>
      <c r="G10" s="13"/>
    </row>
    <row r="11" spans="1:10" ht="15" customHeight="1" x14ac:dyDescent="0.35">
      <c r="A11" s="38"/>
      <c r="B11" s="49" t="s">
        <v>28</v>
      </c>
      <c r="C11" s="52">
        <v>0</v>
      </c>
      <c r="D11" s="13"/>
      <c r="E11" s="13"/>
      <c r="F11" s="13"/>
      <c r="G11" s="13"/>
    </row>
    <row r="12" spans="1:10" ht="15" customHeight="1" x14ac:dyDescent="0.35">
      <c r="B12" s="49" t="s">
        <v>29</v>
      </c>
      <c r="C12" s="53">
        <v>4.2500000000000003E-2</v>
      </c>
      <c r="D12" s="13"/>
      <c r="E12" s="13"/>
      <c r="F12" s="13"/>
      <c r="G12" s="13"/>
    </row>
    <row r="13" spans="1:10" ht="15" customHeight="1" x14ac:dyDescent="0.35">
      <c r="B13" s="49" t="s">
        <v>30</v>
      </c>
      <c r="C13" s="52">
        <v>10</v>
      </c>
      <c r="D13" s="13"/>
    </row>
    <row r="14" spans="1:10" ht="15" customHeight="1" x14ac:dyDescent="0.35">
      <c r="B14" s="49" t="s">
        <v>31</v>
      </c>
      <c r="C14" s="56">
        <v>0.65</v>
      </c>
      <c r="D14" s="13"/>
    </row>
    <row r="15" spans="1:10" ht="15" customHeight="1" x14ac:dyDescent="0.35">
      <c r="B15" t="s">
        <v>25</v>
      </c>
      <c r="C15" s="54">
        <v>1.5</v>
      </c>
      <c r="D15" s="13"/>
    </row>
    <row r="17" spans="2:4" ht="15" customHeight="1" x14ac:dyDescent="0.35">
      <c r="B17" t="s">
        <v>24</v>
      </c>
      <c r="C17">
        <f>Term*C8</f>
        <v>6500000</v>
      </c>
      <c r="D17" t="str">
        <f ca="1">_xlfn.FORMULATEXT(C17)</f>
        <v>=Term*C8</v>
      </c>
    </row>
    <row r="18" spans="2:4" ht="15" customHeight="1" x14ac:dyDescent="0.35">
      <c r="B18" t="s">
        <v>25</v>
      </c>
      <c r="C18">
        <f>-PV(C12/12,C10*12,C9/12/C15,0,0)</f>
        <v>5937449.64841945</v>
      </c>
      <c r="D18" s="49" t="str">
        <f ca="1">_xlfn.FORMULATEXT(C18)</f>
        <v>=-PV(C12/12,C10*12,C9/12/C15,0,0)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Tab</vt:lpstr>
      <vt:lpstr>Switch</vt:lpstr>
      <vt:lpstr>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Chris Cordone</cp:lastModifiedBy>
  <cp:lastPrinted>2016-02-04T14:08:33Z</cp:lastPrinted>
  <dcterms:created xsi:type="dcterms:W3CDTF">2016-02-03T14:06:14Z</dcterms:created>
  <dcterms:modified xsi:type="dcterms:W3CDTF">2021-07-07T05:02:08Z</dcterms:modified>
</cp:coreProperties>
</file>