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DebsTaylor\Downloads\"/>
    </mc:Choice>
  </mc:AlternateContent>
  <xr:revisionPtr revIDLastSave="0" documentId="8_{CD0E604A-B086-46B9-8E41-C6007F026034}" xr6:coauthVersionLast="47" xr6:coauthVersionMax="47" xr10:uidLastSave="{00000000-0000-0000-0000-000000000000}"/>
  <bookViews>
    <workbookView xWindow="-103" yWindow="-103" windowWidth="16663" windowHeight="9772" xr2:uid="{00000000-000D-0000-FFFF-FFFF00000000}"/>
  </bookViews>
  <sheets>
    <sheet name="Welcome" sheetId="1" r:id="rId1"/>
    <sheet name="Info" sheetId="6" r:id="rId2"/>
    <sheet name="Tab" sheetId="2" r:id="rId3"/>
  </sheets>
  <definedNames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"01/29/2016 15:32:18"</definedName>
    <definedName name="IQ_QTD" hidden="1">750000</definedName>
    <definedName name="IQ_TODAY" hidden="1">0</definedName>
    <definedName name="IQ_YTDMONTH" hidden="1">130000</definedName>
    <definedName name="Switch">Info!$N$10</definedName>
  </definedNames>
  <calcPr calcId="191029" calcMode="autoNoTable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2" l="1"/>
  <c r="H18" i="2" s="1"/>
  <c r="H16" i="2"/>
  <c r="D31" i="2"/>
  <c r="E31" i="2"/>
  <c r="F31" i="2"/>
  <c r="G31" i="2"/>
  <c r="D32" i="2"/>
  <c r="E32" i="2"/>
  <c r="F32" i="2"/>
  <c r="G32" i="2"/>
  <c r="D33" i="2"/>
  <c r="E33" i="2"/>
  <c r="F33" i="2"/>
  <c r="G33" i="2"/>
  <c r="C33" i="2"/>
  <c r="C32" i="2"/>
  <c r="C31" i="2"/>
  <c r="E15" i="2"/>
  <c r="F15" i="2"/>
  <c r="G15" i="2"/>
  <c r="H15" i="2"/>
  <c r="D15" i="2"/>
  <c r="C16" i="2"/>
  <c r="A1" i="2"/>
  <c r="A7" i="1"/>
  <c r="A1" i="6"/>
  <c r="I27" i="2"/>
  <c r="I32" i="2"/>
  <c r="D37" i="2"/>
  <c r="D41" i="2"/>
  <c r="D36" i="2"/>
  <c r="I18" i="2"/>
  <c r="I33" i="2"/>
  <c r="I17" i="2"/>
  <c r="D40" i="2"/>
  <c r="I29" i="2"/>
  <c r="I20" i="2"/>
  <c r="D35" i="2"/>
  <c r="I23" i="2"/>
  <c r="I24" i="2"/>
  <c r="I16" i="2"/>
  <c r="D39" i="2"/>
  <c r="I28" i="2"/>
  <c r="I31" i="2"/>
  <c r="H20" i="2" l="1"/>
  <c r="H23" i="2" s="1"/>
  <c r="H24" i="2" s="1"/>
  <c r="H27" i="2" l="1"/>
  <c r="H31" i="2" s="1"/>
  <c r="H28" i="2"/>
  <c r="H32" i="2" s="1"/>
  <c r="H29" i="2" l="1"/>
  <c r="C36" i="2"/>
  <c r="C40" i="2"/>
  <c r="C39" i="2"/>
  <c r="H33" i="2"/>
  <c r="C45" i="2" s="1"/>
  <c r="C35" i="2"/>
  <c r="C44" i="2" l="1"/>
  <c r="C46" i="2" s="1"/>
  <c r="C37" i="2"/>
  <c r="C41" i="2"/>
</calcChain>
</file>

<file path=xl/sharedStrings.xml><?xml version="1.0" encoding="utf-8"?>
<sst xmlns="http://schemas.openxmlformats.org/spreadsheetml/2006/main" count="64" uniqueCount="58">
  <si>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</si>
  <si>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</si>
  <si>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</si>
  <si>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</si>
  <si>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</si>
  <si>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</si>
  <si>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</si>
  <si>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</si>
  <si>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USD</t>
  </si>
  <si>
    <t>Millions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</si>
  <si>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</si>
  <si>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</si>
  <si>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</si>
  <si>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</si>
  <si>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</si>
  <si>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</si>
  <si>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</si>
  <si>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</si>
  <si>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Tab name here</t>
  </si>
  <si>
    <t>Tab description here</t>
  </si>
  <si>
    <t>www.fe.training</t>
  </si>
  <si>
    <t>Carried Interest</t>
  </si>
  <si>
    <t xml:space="preserve">Hurdle rate </t>
  </si>
  <si>
    <t>Exit proceeds</t>
  </si>
  <si>
    <t>Remaining profits</t>
  </si>
  <si>
    <t>LP remaining interest</t>
  </si>
  <si>
    <t>Total GP return</t>
  </si>
  <si>
    <t>Total LP return</t>
  </si>
  <si>
    <t>Catch-up</t>
  </si>
  <si>
    <t>Preferred returns (1st Waterfall)</t>
  </si>
  <si>
    <t>GP catchup distribution (2nd Waterfall)</t>
  </si>
  <si>
    <t>Remaining interest (3rd Waterfall)</t>
  </si>
  <si>
    <t>GP remaining interest</t>
  </si>
  <si>
    <t>Total deal profits</t>
  </si>
  <si>
    <t>Carried Interest with Catchup Provision 2</t>
  </si>
  <si>
    <t>LP investment %</t>
  </si>
  <si>
    <t>GP investment %</t>
  </si>
  <si>
    <t>Exit after year 5</t>
  </si>
  <si>
    <t>LP IRR</t>
  </si>
  <si>
    <t>GP IRR</t>
  </si>
  <si>
    <t>Total deal IRR</t>
  </si>
  <si>
    <t>LP MoM</t>
  </si>
  <si>
    <t>GP MoM</t>
  </si>
  <si>
    <t>Total deal MoM</t>
  </si>
  <si>
    <t>GP/LP investment</t>
  </si>
  <si>
    <t>Preferred hurdle rate</t>
  </si>
  <si>
    <t>Carried interest</t>
  </si>
  <si>
    <t>Catchup</t>
  </si>
  <si>
    <t>Splits</t>
  </si>
  <si>
    <t>LP return as % of total</t>
  </si>
  <si>
    <t>GP return as % of total</t>
  </si>
  <si>
    <t>Total return</t>
  </si>
  <si>
    <t>Calculate the total distribution the Limited Partners (LPs) and General Partners (GPs) will receive.</t>
  </si>
  <si>
    <t>n/a</t>
  </si>
  <si>
    <t>The preferred return is a "true" preferred return so the LP investments will receive the hurdle rate before the GP sees return of capital or profits.</t>
  </si>
  <si>
    <t>Total investment</t>
  </si>
  <si>
    <t>Catchup calculation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</si>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</sst>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_);_(* \(#,##0\);_(* &quot;-&quot;_);_(@_)"/>
    <numFmt numFmtId="165" formatCode="_(&quot;£&quot;* #,##0_);_(&quot;£&quot;* \(#,##0\);_(&quot;£&quot;* &quot;-&quot;_);_(@_)"/>
    <numFmt numFmtId="166" formatCode="_(&quot;£&quot;* #,##0.00_);_(&quot;£&quot;* \(#,##0.00\);_(&quot;£&quot;* &quot;-&quot;??_);_(@_)"/>
    <numFmt numFmtId="167" formatCode="[$-409]d\-mmm\-yy;@"/>
    <numFmt numFmtId="168" formatCode="#,##0.0_);\(#,##0.0\)\,0.0_);@_)"/>
    <numFmt numFmtId="169" formatCode="#,##0.0\ \x_);\(#,##0.0\ \x\);"/>
    <numFmt numFmtId="170" formatCode="0.0%_);\(0.0%\)"/>
    <numFmt numFmtId="171" formatCode="#,##0.0_);\(#,##0.0\);0.0_);@_)"/>
    <numFmt numFmtId="172" formatCode="#,##0.0\ \x_);\(#,##0.0\ \x\)"/>
    <numFmt numFmtId="173" formatCode="&quot;Year &quot;0"/>
  </numFmts>
  <fonts count="34" x14ac:knownFonts="1"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22"/>
      <color theme="0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BEEFD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  <border>
      <left/>
      <right/>
      <top style="thin">
        <color indexed="64"/>
      </top>
      <bottom/>
      <diagonal/>
    </border>
  </borders>
  <cellStyleXfs count="61">
    <xf numFmtId="171" fontId="0" fillId="0" borderId="0"/>
    <xf numFmtId="0" fontId="6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4" applyNumberFormat="0" applyAlignment="0" applyProtection="0"/>
    <xf numFmtId="0" fontId="18" fillId="10" borderId="5" applyNumberFormat="0" applyAlignment="0" applyProtection="0"/>
    <xf numFmtId="0" fontId="19" fillId="10" borderId="4" applyNumberFormat="0" applyAlignment="0" applyProtection="0"/>
    <xf numFmtId="0" fontId="20" fillId="0" borderId="6" applyNumberFormat="0" applyFill="0" applyAlignment="0" applyProtection="0"/>
    <xf numFmtId="0" fontId="21" fillId="11" borderId="7" applyNumberFormat="0" applyAlignment="0" applyProtection="0"/>
    <xf numFmtId="0" fontId="22" fillId="0" borderId="0" applyNumberFormat="0" applyFill="0" applyBorder="0" applyAlignment="0" applyProtection="0"/>
    <xf numFmtId="0" fontId="9" fillId="12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1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7" fontId="28" fillId="3" borderId="0">
      <alignment horizontal="center"/>
    </xf>
    <xf numFmtId="168" fontId="27" fillId="2" borderId="0" applyNumberFormat="0" applyBorder="0" applyProtection="0">
      <alignment horizontal="center"/>
    </xf>
    <xf numFmtId="167" fontId="29" fillId="0" borderId="0" applyFont="0" applyFill="0" applyBorder="0" applyAlignment="0" applyProtection="0"/>
    <xf numFmtId="172" fontId="9" fillId="0" borderId="0" applyFont="0" applyFill="0" applyBorder="0" applyAlignment="0" applyProtection="0"/>
    <xf numFmtId="170" fontId="29" fillId="2" borderId="0" applyFont="0" applyFill="0" applyBorder="0" applyAlignment="0" applyProtection="0"/>
    <xf numFmtId="168" fontId="30" fillId="2" borderId="0" applyNumberFormat="0" applyFill="0" applyBorder="0" applyAlignment="0" applyProtection="0"/>
    <xf numFmtId="171" fontId="32" fillId="0" borderId="0" applyNumberFormat="0" applyFill="0" applyBorder="0" applyAlignment="0" applyProtection="0"/>
    <xf numFmtId="169" fontId="30" fillId="37" borderId="10" applyNumberFormat="0">
      <protection locked="0"/>
    </xf>
    <xf numFmtId="168" fontId="3" fillId="0" borderId="0">
      <alignment vertical="top"/>
    </xf>
    <xf numFmtId="173" fontId="29" fillId="0" borderId="0" applyFont="0" applyFill="0" applyBorder="0" applyAlignment="0" applyProtection="0"/>
  </cellStyleXfs>
  <cellXfs count="57">
    <xf numFmtId="171" fontId="0" fillId="0" borderId="0" xfId="0"/>
    <xf numFmtId="171" fontId="2" fillId="5" borderId="0" xfId="50" applyNumberFormat="1" applyFont="1" applyAlignment="1"/>
    <xf numFmtId="171" fontId="2" fillId="5" borderId="0" xfId="50" applyNumberFormat="1" applyFont="1" applyAlignment="1">
      <alignment horizontal="left" vertical="top"/>
    </xf>
    <xf numFmtId="171" fontId="2" fillId="4" borderId="0" xfId="0" applyFont="1" applyFill="1"/>
    <xf numFmtId="168" fontId="31" fillId="2" borderId="0" xfId="47" applyNumberFormat="1">
      <alignment horizontal="left"/>
    </xf>
    <xf numFmtId="171" fontId="25" fillId="2" borderId="0" xfId="0" applyFont="1" applyFill="1"/>
    <xf numFmtId="171" fontId="26" fillId="3" borderId="0" xfId="0" applyFont="1" applyFill="1"/>
    <xf numFmtId="171" fontId="25" fillId="2" borderId="0" xfId="0" applyFont="1" applyFill="1" applyAlignment="1">
      <alignment vertical="center"/>
    </xf>
    <xf numFmtId="167" fontId="28" fillId="3" borderId="0" xfId="51">
      <alignment horizontal="center"/>
    </xf>
    <xf numFmtId="168" fontId="27" fillId="2" borderId="0" xfId="52">
      <alignment horizontal="center"/>
    </xf>
    <xf numFmtId="168" fontId="31" fillId="2" borderId="0" xfId="47" applyNumberFormat="1" applyAlignment="1"/>
    <xf numFmtId="168" fontId="8" fillId="3" borderId="0" xfId="48" applyNumberFormat="1" applyAlignment="1"/>
    <xf numFmtId="168" fontId="4" fillId="0" borderId="0" xfId="49" applyNumberFormat="1">
      <alignment horizontal="left" vertical="center"/>
    </xf>
    <xf numFmtId="171" fontId="2" fillId="0" borderId="0" xfId="0" applyFont="1" applyAlignment="1">
      <alignment vertical="top"/>
    </xf>
    <xf numFmtId="171" fontId="2" fillId="0" borderId="0" xfId="0" applyFont="1"/>
    <xf numFmtId="171" fontId="4" fillId="0" borderId="0" xfId="0" applyFont="1" applyAlignment="1">
      <alignment vertical="center"/>
    </xf>
    <xf numFmtId="171" fontId="5" fillId="0" borderId="0" xfId="0" applyFont="1" applyAlignment="1">
      <alignment vertical="center" wrapText="1"/>
    </xf>
    <xf numFmtId="171" fontId="3" fillId="0" borderId="0" xfId="0" applyFont="1" applyAlignment="1">
      <alignment horizontal="center" vertical="top"/>
    </xf>
    <xf numFmtId="171" fontId="25" fillId="0" borderId="0" xfId="0" applyFont="1"/>
    <xf numFmtId="168" fontId="30" fillId="0" borderId="0" xfId="56" applyFill="1" applyBorder="1" applyAlignment="1">
      <alignment vertical="top"/>
    </xf>
    <xf numFmtId="168" fontId="2" fillId="5" borderId="0" xfId="50" applyNumberFormat="1" applyFont="1" applyAlignment="1">
      <alignment horizontal="left" vertical="top"/>
    </xf>
    <xf numFmtId="168" fontId="3" fillId="5" borderId="0" xfId="50" applyNumberFormat="1" applyFont="1" applyAlignment="1">
      <alignment horizontal="center" vertical="top"/>
    </xf>
    <xf numFmtId="168" fontId="2" fillId="5" borderId="0" xfId="50" applyNumberFormat="1" applyFont="1" applyAlignment="1"/>
    <xf numFmtId="168" fontId="5" fillId="5" borderId="0" xfId="50" applyNumberFormat="1" applyFont="1" applyAlignment="1">
      <alignment vertical="center" wrapText="1"/>
    </xf>
    <xf numFmtId="168" fontId="2" fillId="5" borderId="0" xfId="50" applyNumberFormat="1" applyFont="1" applyAlignment="1">
      <alignment vertical="top"/>
    </xf>
    <xf numFmtId="168" fontId="7" fillId="5" borderId="0" xfId="50" applyNumberFormat="1" applyFont="1" applyAlignment="1">
      <alignment vertical="center" wrapText="1"/>
    </xf>
    <xf numFmtId="168" fontId="30" fillId="37" borderId="10" xfId="58" applyNumberFormat="1">
      <protection locked="0"/>
    </xf>
    <xf numFmtId="168" fontId="2" fillId="0" borderId="0" xfId="50" applyNumberFormat="1" applyFont="1" applyFill="1" applyAlignment="1"/>
    <xf numFmtId="171" fontId="0" fillId="5" borderId="0" xfId="50" applyNumberFormat="1" applyFont="1" applyAlignment="1"/>
    <xf numFmtId="171" fontId="2" fillId="5" borderId="0" xfId="50" applyNumberFormat="1" applyFont="1" applyAlignment="1">
      <alignment vertical="top"/>
    </xf>
    <xf numFmtId="171" fontId="4" fillId="5" borderId="0" xfId="50" applyNumberFormat="1" applyFont="1" applyAlignment="1">
      <alignment vertical="center"/>
    </xf>
    <xf numFmtId="171" fontId="0" fillId="0" borderId="0" xfId="0" quotePrefix="1"/>
    <xf numFmtId="171" fontId="3" fillId="5" borderId="0" xfId="50" applyNumberFormat="1" applyFont="1" applyAlignment="1">
      <alignment horizontal="center" vertical="top"/>
    </xf>
    <xf numFmtId="171" fontId="2" fillId="5" borderId="11" xfId="50" applyNumberFormat="1" applyFont="1" applyBorder="1" applyAlignment="1">
      <alignment vertical="top"/>
    </xf>
    <xf numFmtId="171" fontId="3" fillId="5" borderId="11" xfId="50" applyNumberFormat="1" applyFont="1" applyBorder="1" applyAlignment="1">
      <alignment horizontal="center" vertical="top"/>
    </xf>
    <xf numFmtId="171" fontId="2" fillId="5" borderId="11" xfId="50" applyNumberFormat="1" applyFont="1" applyBorder="1" applyAlignment="1"/>
    <xf numFmtId="171" fontId="5" fillId="5" borderId="11" xfId="50" applyNumberFormat="1" applyFont="1" applyBorder="1" applyAlignment="1">
      <alignment vertical="center" wrapText="1"/>
    </xf>
    <xf numFmtId="171" fontId="2" fillId="5" borderId="0" xfId="50" applyNumberFormat="1" applyFont="1" applyAlignment="1">
      <alignment vertical="top" wrapText="1"/>
    </xf>
    <xf numFmtId="171" fontId="3" fillId="5" borderId="0" xfId="50" applyNumberFormat="1" applyFont="1" applyAlignment="1">
      <alignment vertical="top"/>
    </xf>
    <xf numFmtId="171" fontId="30" fillId="0" borderId="0" xfId="56" applyNumberFormat="1" applyFill="1"/>
    <xf numFmtId="170" fontId="30" fillId="0" borderId="0" xfId="55" applyFont="1" applyFill="1"/>
    <xf numFmtId="171" fontId="0" fillId="0" borderId="12" xfId="0" applyBorder="1"/>
    <xf numFmtId="173" fontId="27" fillId="2" borderId="0" xfId="52" applyNumberFormat="1">
      <alignment horizontal="center"/>
    </xf>
    <xf numFmtId="170" fontId="0" fillId="0" borderId="0" xfId="55" applyFont="1" applyFill="1"/>
    <xf numFmtId="170" fontId="0" fillId="0" borderId="12" xfId="55" applyFont="1" applyFill="1" applyBorder="1"/>
    <xf numFmtId="172" fontId="0" fillId="0" borderId="0" xfId="54" applyFont="1"/>
    <xf numFmtId="172" fontId="0" fillId="0" borderId="12" xfId="54" applyFont="1" applyBorder="1"/>
    <xf numFmtId="171" fontId="33" fillId="0" borderId="0" xfId="0" applyFont="1"/>
    <xf numFmtId="168" fontId="31" fillId="2" borderId="0" xfId="47" applyNumberFormat="1" applyAlignment="1">
      <alignment horizontal="center"/>
    </xf>
    <xf numFmtId="171" fontId="0" fillId="0" borderId="0" xfId="0"/>
    <xf numFmtId="168" fontId="2" fillId="5" borderId="0" xfId="50" applyNumberFormat="1" applyFont="1" applyAlignment="1">
      <alignment horizontal="left" vertical="top"/>
    </xf>
    <xf numFmtId="168" fontId="31" fillId="3" borderId="0" xfId="48" applyNumberFormat="1" applyFont="1" applyAlignment="1">
      <alignment horizontal="center" vertical="center"/>
    </xf>
    <xf numFmtId="168" fontId="0" fillId="5" borderId="0" xfId="0" applyNumberFormat="1" applyFill="1" applyAlignment="1">
      <alignment horizontal="center" vertical="center" wrapText="1"/>
    </xf>
    <xf numFmtId="168" fontId="32" fillId="5" borderId="0" xfId="57" applyNumberFormat="1" applyFill="1" applyBorder="1" applyAlignment="1">
      <alignment horizontal="center" vertical="center" wrapText="1"/>
    </xf>
    <xf numFmtId="171" fontId="4" fillId="5" borderId="0" xfId="50" applyNumberFormat="1" applyFont="1" applyAlignment="1">
      <alignment horizontal="left" vertical="center"/>
    </xf>
    <xf numFmtId="171" fontId="0" fillId="5" borderId="0" xfId="50" applyNumberFormat="1" applyFont="1" applyAlignment="1">
      <alignment horizontal="left"/>
    </xf>
    <xf numFmtId="171" fontId="0" fillId="5" borderId="0" xfId="50" applyNumberFormat="1" applyFont="1" applyAlignment="1"/>
  </cellXfs>
  <cellStyles count="61">
    <cellStyle name="&quot;Year&quot;" xfId="60" xr:uid="{EBDF8453-AB2A-4792-8EA5-981B7E4F6F3F}"/>
    <cellStyle name="20% - Accent1" xfId="24" builtinId="30" hidden="1"/>
    <cellStyle name="20% - Accent2" xfId="28" builtinId="34" hidden="1"/>
    <cellStyle name="20% - Accent3" xfId="32" builtinId="38" hidden="1"/>
    <cellStyle name="20% - Accent4" xfId="36" builtinId="42" hidden="1"/>
    <cellStyle name="20% - Accent5" xfId="40" builtinId="46" hidden="1"/>
    <cellStyle name="20% - Accent6" xfId="44" builtinId="50" hidden="1"/>
    <cellStyle name="40% - Accent1" xfId="25" builtinId="31" hidden="1"/>
    <cellStyle name="40% - Accent2" xfId="29" builtinId="35" hidden="1"/>
    <cellStyle name="40% - Accent3" xfId="33" builtinId="39" hidden="1"/>
    <cellStyle name="40% - Accent4" xfId="37" builtinId="43" hidden="1"/>
    <cellStyle name="40% - Accent5" xfId="41" builtinId="47" hidden="1"/>
    <cellStyle name="40% - Accent6" xfId="45" builtinId="51" hidden="1"/>
    <cellStyle name="60% - Accent1" xfId="26" builtinId="32" hidden="1"/>
    <cellStyle name="60% - Accent2" xfId="30" builtinId="36" hidden="1"/>
    <cellStyle name="60% - Accent3" xfId="34" builtinId="40" hidden="1"/>
    <cellStyle name="60% - Accent4" xfId="38" builtinId="44" hidden="1"/>
    <cellStyle name="60% - Accent5" xfId="42" builtinId="48" hidden="1"/>
    <cellStyle name="60% - Accent6" xfId="46" builtinId="52" hidden="1"/>
    <cellStyle name="Accent1" xfId="23" builtinId="29" hidden="1"/>
    <cellStyle name="Accent2" xfId="27" builtinId="33" hidden="1"/>
    <cellStyle name="Accent3" xfId="31" builtinId="37" hidden="1"/>
    <cellStyle name="Accent4" xfId="35" builtinId="41" hidden="1"/>
    <cellStyle name="Accent5" xfId="39" builtinId="45" hidden="1"/>
    <cellStyle name="Accent6" xfId="43" builtinId="49" hidden="1"/>
    <cellStyle name="Background Fill" xfId="50" xr:uid="{00000000-0005-0000-0000-000018000000}"/>
    <cellStyle name="Bad" xfId="12" builtinId="27" hidden="1"/>
    <cellStyle name="Calculation" xfId="16" builtinId="22" hidden="1"/>
    <cellStyle name="Check Cell" xfId="18" builtinId="23" hidden="1"/>
    <cellStyle name="Column Heading" xfId="52" xr:uid="{00000000-0005-0000-0000-00002D000000}"/>
    <cellStyle name="Comma [0]" xfId="2" builtinId="6" hidden="1"/>
    <cellStyle name="Currency" xfId="3" builtinId="4" hidden="1"/>
    <cellStyle name="Currency [0]" xfId="4" builtinId="7" hidden="1"/>
    <cellStyle name="Date" xfId="53" xr:uid="{00000000-0005-0000-0000-000023000000}"/>
    <cellStyle name="Date Heading" xfId="51" xr:uid="{00000000-0005-0000-0000-000024000000}"/>
    <cellStyle name="Explanatory Text" xfId="21" builtinId="53" hidden="1"/>
    <cellStyle name="Good" xfId="11" builtinId="26" hidden="1"/>
    <cellStyle name="Hard Coded Number" xfId="56" xr:uid="{00000000-0005-0000-0000-000027000000}"/>
    <cellStyle name="Heading 1" xfId="7" builtinId="16" hidden="1"/>
    <cellStyle name="Heading 2" xfId="8" builtinId="17" hidden="1"/>
    <cellStyle name="Heading 3" xfId="9" builtinId="18" hidden="1"/>
    <cellStyle name="Heading 4" xfId="10" builtinId="19" hidden="1"/>
    <cellStyle name="Hyperlink" xfId="1" builtinId="8" hidden="1" customBuiltin="1"/>
    <cellStyle name="Hyperlink" xfId="57" builtinId="8"/>
    <cellStyle name="Input" xfId="14" builtinId="20" hidden="1"/>
    <cellStyle name="Input" xfId="58" builtinId="20" customBuiltin="1"/>
    <cellStyle name="Linked Cell" xfId="17" builtinId="24" hidden="1"/>
    <cellStyle name="Multiple" xfId="54" xr:uid="{00000000-0005-0000-0000-000032000000}"/>
    <cellStyle name="Neutral" xfId="13" builtinId="28" hidden="1"/>
    <cellStyle name="Normal" xfId="0" builtinId="0" customBuiltin="1"/>
    <cellStyle name="Note" xfId="20" builtinId="10" hidden="1"/>
    <cellStyle name="Output" xfId="15" builtinId="21" hidden="1"/>
    <cellStyle name="Percent" xfId="5" builtinId="5" hidden="1"/>
    <cellStyle name="Percent" xfId="55" builtinId="5" customBuiltin="1"/>
    <cellStyle name="Primary Title" xfId="47" xr:uid="{00000000-0005-0000-0000-00003A000000}"/>
    <cellStyle name="Row Label" xfId="59" xr:uid="{B1141620-FBD6-49D1-A5FC-3F51E1C09A71}"/>
    <cellStyle name="Secondary Title" xfId="48" xr:uid="{00000000-0005-0000-0000-00003C000000}"/>
    <cellStyle name="Tertiary Title" xfId="49" xr:uid="{00000000-0005-0000-0000-00003D000000}"/>
    <cellStyle name="Title" xfId="6" builtinId="15" hidden="1"/>
    <cellStyle name="Total" xfId="22" builtinId="25" hidden="1"/>
    <cellStyle name="Warning Text" xfId="19" builtinId="11" hidden="1"/>
  </cellStyles>
  <dxfs count="0"/>
  <tableStyles count="0" defaultTableStyle="TableStyleMedium2" defaultPivotStyle="PivotStyleLight16"/>
  <colors>
    <mruColors>
      <color rgb="FFDBEEFD"/>
      <color rgb="FF163260"/>
      <color rgb="FF085393"/>
      <color rgb="FFBBDEFB"/>
      <color rgb="FFF0F8FE"/>
      <color rgb="FF0000FF"/>
      <color rgb="FFEBF1FB"/>
      <color rgb="FFD3E0F5"/>
      <color rgb="FFC9D9F3"/>
      <color rgb="FFE2F1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</xdr:colOff>
      <xdr:row>0</xdr:row>
      <xdr:rowOff>1021080</xdr:rowOff>
    </xdr:from>
    <xdr:to>
      <xdr:col>9</xdr:col>
      <xdr:colOff>457200</xdr:colOff>
      <xdr:row>0</xdr:row>
      <xdr:rowOff>1547633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1021080"/>
          <a:ext cx="3787140" cy="5227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2117446</xdr:colOff>
      <xdr:row>0</xdr:row>
      <xdr:rowOff>123820</xdr:rowOff>
    </xdr:from>
    <xdr:to>
      <xdr:col>16</xdr:col>
      <xdr:colOff>202312</xdr:colOff>
      <xdr:row>0</xdr:row>
      <xdr:rowOff>466711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6866" y="123820"/>
          <a:ext cx="407065" cy="340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FE Training">
  <a:themeElements>
    <a:clrScheme name="Financial Edge">
      <a:dk1>
        <a:srgbClr val="3F3F3F"/>
      </a:dk1>
      <a:lt1>
        <a:sysClr val="window" lastClr="FFFFFF"/>
      </a:lt1>
      <a:dk2>
        <a:srgbClr val="163260"/>
      </a:dk2>
      <a:lt2>
        <a:srgbClr val="F2F2F2"/>
      </a:lt2>
      <a:accent1>
        <a:srgbClr val="085393"/>
      </a:accent1>
      <a:accent2>
        <a:srgbClr val="8064A2"/>
      </a:accent2>
      <a:accent3>
        <a:srgbClr val="C0504D"/>
      </a:accent3>
      <a:accent4>
        <a:srgbClr val="ED7D31"/>
      </a:accent4>
      <a:accent5>
        <a:srgbClr val="FFC000"/>
      </a:accent5>
      <a:accent6>
        <a:srgbClr val="70AD47"/>
      </a:accent6>
      <a:hlink>
        <a:srgbClr val="085393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e.training/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"/>
  <sheetViews>
    <sheetView showGridLines="0" tabSelected="1" zoomScaleNormal="100" workbookViewId="0">
      <selection sqref="A1:N1"/>
    </sheetView>
  </sheetViews>
  <sheetFormatPr defaultColWidth="9.07421875" defaultRowHeight="14.6" x14ac:dyDescent="0.4"/>
  <cols>
    <col min="1" max="1" width="9.921875" customWidth="1"/>
    <col min="2" max="13" width="9.15234375" customWidth="1"/>
    <col min="14" max="14" width="9.921875" customWidth="1"/>
    <col min="15" max="26" width="9.07421875" customWidth="1"/>
  </cols>
  <sheetData>
    <row r="1" spans="1:21" s="18" customFormat="1" ht="189.75" customHeight="1" x14ac:dyDescent="0.7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/>
      <c r="P1"/>
      <c r="Q1"/>
      <c r="R1"/>
      <c r="S1"/>
      <c r="T1"/>
      <c r="U1"/>
    </row>
    <row r="2" spans="1:21" s="13" customFormat="1" ht="75" customHeight="1" x14ac:dyDescent="0.4">
      <c r="A2" s="51" t="s">
        <v>34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/>
      <c r="P2"/>
      <c r="Q2"/>
      <c r="R2"/>
      <c r="S2"/>
      <c r="T2"/>
      <c r="U2"/>
    </row>
    <row r="3" spans="1:21" s="14" customFormat="1" ht="7.5" customHeight="1" x14ac:dyDescent="0.4">
      <c r="B3" s="15"/>
      <c r="C3" s="15"/>
      <c r="F3" s="16"/>
      <c r="G3" s="16"/>
      <c r="H3" s="16"/>
      <c r="I3" s="16"/>
      <c r="J3" s="16"/>
      <c r="K3" s="16"/>
      <c r="O3"/>
      <c r="P3"/>
      <c r="Q3"/>
      <c r="R3"/>
      <c r="S3"/>
      <c r="T3"/>
      <c r="U3"/>
    </row>
    <row r="4" spans="1:21" s="14" customFormat="1" ht="15" customHeight="1" x14ac:dyDescent="0.4">
      <c r="A4" s="20"/>
      <c r="B4" s="21"/>
      <c r="C4" s="50"/>
      <c r="D4" s="50"/>
      <c r="E4" s="22"/>
      <c r="F4" s="23"/>
      <c r="G4" s="23"/>
      <c r="H4" s="23"/>
      <c r="I4" s="23"/>
      <c r="J4" s="23"/>
      <c r="K4" s="23"/>
      <c r="L4" s="22"/>
      <c r="M4" s="22"/>
      <c r="N4" s="22"/>
      <c r="O4"/>
      <c r="P4"/>
      <c r="Q4"/>
      <c r="R4"/>
      <c r="S4"/>
      <c r="T4"/>
      <c r="U4"/>
    </row>
    <row r="5" spans="1:21" s="14" customFormat="1" ht="15" customHeight="1" x14ac:dyDescent="0.4">
      <c r="A5" s="52" t="s">
        <v>11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/>
      <c r="P5"/>
      <c r="Q5"/>
      <c r="R5"/>
      <c r="S5"/>
      <c r="T5"/>
      <c r="U5"/>
    </row>
    <row r="6" spans="1:21" s="14" customFormat="1" ht="15" customHeight="1" x14ac:dyDescent="0.4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/>
      <c r="P6"/>
      <c r="Q6"/>
      <c r="R6"/>
      <c r="S6"/>
      <c r="T6"/>
      <c r="U6"/>
    </row>
    <row r="7" spans="1:21" s="14" customFormat="1" ht="15" customHeight="1" x14ac:dyDescent="0.4">
      <c r="A7" s="52" t="str">
        <f ca="1">"© "&amp;YEAR(TODAY())&amp;" Financial Edge Training"</f>
        <v>© 2024 Financial Edge Training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/>
      <c r="P7"/>
      <c r="Q7"/>
      <c r="R7"/>
      <c r="S7"/>
      <c r="T7"/>
      <c r="U7"/>
    </row>
    <row r="8" spans="1:21" s="14" customFormat="1" ht="15" customHeight="1" x14ac:dyDescent="0.4">
      <c r="A8" s="53" t="s">
        <v>20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/>
      <c r="P8"/>
      <c r="Q8"/>
      <c r="R8"/>
      <c r="S8"/>
      <c r="T8"/>
      <c r="U8"/>
    </row>
    <row r="9" spans="1:21" s="14" customFormat="1" ht="15" customHeight="1" thickBot="1" x14ac:dyDescent="0.45">
      <c r="A9" s="33"/>
      <c r="B9" s="34"/>
      <c r="C9" s="33"/>
      <c r="D9" s="33"/>
      <c r="E9" s="35"/>
      <c r="F9" s="36"/>
      <c r="G9" s="36"/>
      <c r="H9" s="36"/>
      <c r="I9" s="36"/>
      <c r="J9" s="36"/>
      <c r="K9" s="36"/>
      <c r="L9" s="35"/>
      <c r="M9" s="35"/>
      <c r="N9" s="35"/>
      <c r="O9"/>
      <c r="P9"/>
      <c r="Q9"/>
      <c r="R9"/>
      <c r="S9"/>
      <c r="T9"/>
      <c r="U9"/>
    </row>
    <row r="10" spans="1:21" s="14" customFormat="1" ht="15" customHeight="1" x14ac:dyDescent="0.4">
      <c r="A10"/>
      <c r="B10"/>
      <c r="C10"/>
      <c r="D10"/>
      <c r="E10"/>
      <c r="F10"/>
      <c r="G10" s="49"/>
      <c r="H10" s="49"/>
      <c r="I10" s="49"/>
      <c r="J10" s="49"/>
      <c r="K10"/>
      <c r="L10"/>
      <c r="M10"/>
      <c r="N10"/>
      <c r="O10"/>
      <c r="P10"/>
      <c r="Q10"/>
      <c r="R10"/>
      <c r="S10"/>
      <c r="T10"/>
      <c r="U10"/>
    </row>
    <row r="11" spans="1:21" s="14" customFormat="1" ht="15" customHeight="1" x14ac:dyDescent="0.4">
      <c r="A11"/>
      <c r="B11"/>
      <c r="C11"/>
      <c r="D11"/>
      <c r="E11"/>
      <c r="F11"/>
      <c r="G11" s="49"/>
      <c r="H11" s="49"/>
      <c r="I11" s="49"/>
      <c r="J11" s="49"/>
      <c r="K11"/>
      <c r="L11"/>
      <c r="M11"/>
      <c r="N11"/>
      <c r="O11"/>
      <c r="P11"/>
      <c r="Q11"/>
      <c r="R11"/>
      <c r="S11"/>
      <c r="T11"/>
      <c r="U11"/>
    </row>
    <row r="12" spans="1:21" s="14" customFormat="1" ht="15" customHeight="1" x14ac:dyDescent="0.4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</row>
    <row r="13" spans="1:21" s="14" customFormat="1" ht="15" customHeight="1" x14ac:dyDescent="0.4">
      <c r="A13"/>
      <c r="B13"/>
      <c r="C13"/>
      <c r="D13"/>
      <c r="E13"/>
      <c r="F13"/>
      <c r="G13" s="49"/>
      <c r="H13" s="49"/>
      <c r="I13" s="49"/>
      <c r="J13" s="49"/>
      <c r="K13"/>
      <c r="L13"/>
      <c r="M13"/>
      <c r="N13"/>
      <c r="O13"/>
      <c r="P13"/>
      <c r="Q13"/>
      <c r="R13"/>
      <c r="S13"/>
      <c r="T13"/>
      <c r="U13"/>
    </row>
    <row r="14" spans="1:21" s="14" customFormat="1" ht="15" customHeight="1" x14ac:dyDescent="0.4">
      <c r="A14"/>
      <c r="B14"/>
      <c r="C14"/>
      <c r="D14"/>
      <c r="E14"/>
      <c r="F14"/>
      <c r="G14" s="49"/>
      <c r="H14" s="49"/>
      <c r="I14" s="49"/>
      <c r="J14" s="49"/>
      <c r="K14"/>
      <c r="L14"/>
      <c r="M14"/>
      <c r="N14"/>
      <c r="O14"/>
      <c r="P14"/>
      <c r="Q14"/>
      <c r="R14"/>
      <c r="S14"/>
      <c r="T14"/>
      <c r="U14"/>
    </row>
    <row r="15" spans="1:21" s="14" customFormat="1" ht="15" customHeight="1" x14ac:dyDescent="0.4">
      <c r="A15"/>
      <c r="B15"/>
      <c r="C15"/>
      <c r="D15"/>
      <c r="E15"/>
      <c r="F15"/>
      <c r="G15" s="49"/>
      <c r="H15" s="49"/>
      <c r="I15" s="49"/>
      <c r="J15" s="49"/>
      <c r="K15"/>
      <c r="L15"/>
      <c r="M15"/>
      <c r="N15"/>
      <c r="O15"/>
      <c r="P15"/>
      <c r="Q15"/>
      <c r="R15"/>
      <c r="S15"/>
      <c r="T15"/>
      <c r="U15"/>
    </row>
    <row r="16" spans="1:21" s="14" customFormat="1" ht="15" customHeight="1" x14ac:dyDescent="0.4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</row>
    <row r="17" spans="1:21" s="14" customFormat="1" ht="15" customHeight="1" x14ac:dyDescent="0.4">
      <c r="A17"/>
      <c r="B17"/>
      <c r="C17"/>
      <c r="D17"/>
      <c r="E17"/>
      <c r="F17"/>
      <c r="G17" s="49"/>
      <c r="H17" s="49"/>
      <c r="I17" s="49"/>
      <c r="J17" s="49"/>
      <c r="K17"/>
      <c r="L17"/>
      <c r="M17"/>
      <c r="N17"/>
      <c r="O17"/>
      <c r="P17"/>
      <c r="Q17"/>
      <c r="R17"/>
      <c r="S17"/>
      <c r="T17"/>
      <c r="U17"/>
    </row>
    <row r="18" spans="1:21" s="14" customFormat="1" ht="15" customHeight="1" x14ac:dyDescent="0.4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</row>
    <row r="19" spans="1:21" ht="15" customHeight="1" x14ac:dyDescent="0.4"/>
  </sheetData>
  <mergeCells count="9">
    <mergeCell ref="A1:N1"/>
    <mergeCell ref="G17:J17"/>
    <mergeCell ref="G13:J15"/>
    <mergeCell ref="C4:D4"/>
    <mergeCell ref="A2:N2"/>
    <mergeCell ref="A5:N6"/>
    <mergeCell ref="A7:N7"/>
    <mergeCell ref="G10:J11"/>
    <mergeCell ref="A8:N8"/>
  </mergeCells>
  <hyperlinks>
    <hyperlink ref="A8" r:id="rId1" xr:uid="{862FB886-0E77-43B0-A664-3C4707117648}"/>
  </hyperlinks>
  <pageMargins left="0.7" right="0.7" top="0.75" bottom="0.75" header="0.3" footer="0.3"/>
  <pageSetup paperSize="9" orientation="landscape" verticalDpi="1200" r:id="rId2"/>
  <headerFooter>
    <oddHeader xml:space="preserve">&amp;R&amp;10&amp;F 
&amp;A
</oddHeader>
    <oddFooter>&amp;L&amp;10© 2021&amp;C&amp;10Page &amp;P of &amp;N&amp;R&amp;G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0"/>
  <sheetViews>
    <sheetView showGridLines="0" zoomScaleNormal="100" workbookViewId="0"/>
  </sheetViews>
  <sheetFormatPr defaultColWidth="9.07421875" defaultRowHeight="14.6" x14ac:dyDescent="0.4"/>
  <cols>
    <col min="1" max="1" width="1.4609375" customWidth="1"/>
    <col min="2" max="2" width="2.921875" customWidth="1"/>
    <col min="3" max="3" width="13.15234375" customWidth="1"/>
    <col min="4" max="4" width="2.921875" customWidth="1"/>
    <col min="5" max="7" width="1.4609375" customWidth="1"/>
    <col min="8" max="8" width="2.921875" customWidth="1"/>
    <col min="9" max="9" width="42.84375" customWidth="1"/>
    <col min="10" max="11" width="1.4609375" customWidth="1"/>
    <col min="12" max="12" width="15.53515625" customWidth="1"/>
    <col min="13" max="14" width="1.4609375" customWidth="1"/>
    <col min="15" max="15" width="2.921875" customWidth="1"/>
    <col min="16" max="16" width="32.53515625" customWidth="1"/>
    <col min="17" max="17" width="2.921875" customWidth="1"/>
    <col min="18" max="18" width="1.4609375" customWidth="1"/>
    <col min="23" max="23" width="9.07421875" customWidth="1"/>
  </cols>
  <sheetData>
    <row r="1" spans="1:24" ht="45" customHeight="1" x14ac:dyDescent="0.75">
      <c r="A1" s="10" t="str">
        <f>Welcome!A2</f>
        <v>Carried Interest with Catchup Provision 2</v>
      </c>
      <c r="B1" s="10"/>
      <c r="C1" s="10"/>
      <c r="D1" s="10"/>
      <c r="E1" s="10"/>
      <c r="F1" s="10"/>
      <c r="G1" s="10"/>
      <c r="H1" s="10"/>
      <c r="I1" s="10"/>
      <c r="J1" s="5"/>
      <c r="K1" s="5"/>
      <c r="L1" s="5"/>
      <c r="M1" s="5"/>
      <c r="N1" s="5"/>
      <c r="O1" s="5"/>
      <c r="P1" s="5"/>
      <c r="Q1" s="5"/>
      <c r="R1" s="5"/>
    </row>
    <row r="2" spans="1:24" ht="30" customHeight="1" x14ac:dyDescent="0.55000000000000004">
      <c r="A2" s="11" t="s">
        <v>16</v>
      </c>
      <c r="B2" s="11"/>
      <c r="C2" s="11"/>
      <c r="D2" s="11"/>
      <c r="E2" s="11"/>
      <c r="F2" s="11"/>
      <c r="G2" s="11"/>
      <c r="H2" s="11"/>
      <c r="I2" s="11"/>
      <c r="J2" s="6"/>
      <c r="K2" s="6"/>
      <c r="L2" s="6"/>
      <c r="M2" s="6"/>
      <c r="N2" s="6"/>
      <c r="O2" s="6"/>
      <c r="P2" s="6"/>
      <c r="Q2" s="6"/>
      <c r="R2" s="6"/>
    </row>
    <row r="3" spans="1:24" s="3" customFormat="1" ht="7.5" customHeight="1" x14ac:dyDescent="0.4">
      <c r="S3"/>
      <c r="T3"/>
      <c r="U3"/>
      <c r="V3"/>
      <c r="W3"/>
      <c r="X3"/>
    </row>
    <row r="4" spans="1:24" s="3" customFormat="1" ht="22.5" customHeight="1" x14ac:dyDescent="0.4">
      <c r="A4" s="1"/>
      <c r="B4" s="54" t="s">
        <v>0</v>
      </c>
      <c r="C4" s="54"/>
      <c r="D4" s="54"/>
      <c r="E4" s="54"/>
      <c r="F4" s="54"/>
      <c r="G4" s="54"/>
      <c r="H4" s="54"/>
      <c r="I4" s="54"/>
      <c r="K4" s="1"/>
      <c r="L4" s="54" t="s">
        <v>2</v>
      </c>
      <c r="M4" s="54"/>
      <c r="N4" s="54"/>
      <c r="O4" s="54"/>
      <c r="P4" s="54"/>
      <c r="Q4" s="23"/>
      <c r="R4" s="23"/>
      <c r="S4"/>
      <c r="T4"/>
      <c r="U4"/>
      <c r="V4"/>
      <c r="W4"/>
      <c r="X4"/>
    </row>
    <row r="5" spans="1:24" s="3" customFormat="1" ht="15" customHeight="1" x14ac:dyDescent="0.4">
      <c r="A5" s="2"/>
      <c r="B5" s="32" t="s">
        <v>1</v>
      </c>
      <c r="C5" s="28" t="s">
        <v>44</v>
      </c>
      <c r="D5" s="29"/>
      <c r="E5" s="29"/>
      <c r="F5" s="29"/>
      <c r="G5" s="29"/>
      <c r="H5" s="29"/>
      <c r="I5" s="29"/>
      <c r="K5" s="1"/>
      <c r="L5" s="38" t="s">
        <v>3</v>
      </c>
      <c r="M5" s="38"/>
      <c r="N5" s="56" t="s">
        <v>53</v>
      </c>
      <c r="O5" s="56"/>
      <c r="P5" s="56"/>
      <c r="Q5" s="56"/>
      <c r="R5" s="23"/>
      <c r="S5"/>
      <c r="T5"/>
      <c r="U5"/>
      <c r="V5"/>
      <c r="W5"/>
      <c r="X5"/>
    </row>
    <row r="6" spans="1:24" s="3" customFormat="1" ht="15" customHeight="1" x14ac:dyDescent="0.4">
      <c r="A6" s="37"/>
      <c r="B6" s="32" t="s">
        <v>1</v>
      </c>
      <c r="C6" s="28" t="s">
        <v>45</v>
      </c>
      <c r="D6" s="29"/>
      <c r="E6" s="29"/>
      <c r="F6" s="29"/>
      <c r="G6" s="29"/>
      <c r="H6" s="29"/>
      <c r="I6" s="29"/>
      <c r="K6" s="2"/>
      <c r="L6" s="38" t="s">
        <v>4</v>
      </c>
      <c r="M6" s="38"/>
      <c r="N6" s="56" t="s">
        <v>53</v>
      </c>
      <c r="O6" s="56"/>
      <c r="P6" s="56"/>
      <c r="Q6" s="56"/>
      <c r="R6" s="23"/>
      <c r="S6"/>
      <c r="T6"/>
      <c r="U6"/>
      <c r="V6"/>
      <c r="W6"/>
      <c r="X6"/>
    </row>
    <row r="7" spans="1:24" s="3" customFormat="1" ht="15" customHeight="1" x14ac:dyDescent="0.4">
      <c r="A7" s="29"/>
      <c r="B7" s="32" t="s">
        <v>1</v>
      </c>
      <c r="C7" s="28" t="s">
        <v>46</v>
      </c>
      <c r="D7" s="29"/>
      <c r="E7" s="29"/>
      <c r="F7" s="29"/>
      <c r="G7" s="29"/>
      <c r="H7" s="29"/>
      <c r="I7" s="29"/>
      <c r="K7" s="37"/>
      <c r="L7" s="38" t="s">
        <v>5</v>
      </c>
      <c r="M7" s="38"/>
      <c r="N7" s="56" t="s">
        <v>8</v>
      </c>
      <c r="O7" s="56"/>
      <c r="P7" s="56"/>
      <c r="Q7" s="56"/>
      <c r="R7" s="23"/>
      <c r="S7"/>
      <c r="T7"/>
      <c r="U7"/>
      <c r="V7"/>
      <c r="W7"/>
      <c r="X7"/>
    </row>
    <row r="8" spans="1:24" s="3" customFormat="1" ht="15" customHeight="1" x14ac:dyDescent="0.4">
      <c r="A8" s="29"/>
      <c r="B8" s="32" t="s">
        <v>1</v>
      </c>
      <c r="C8" s="28" t="s">
        <v>47</v>
      </c>
      <c r="D8" s="29"/>
      <c r="E8" s="29"/>
      <c r="F8" s="29"/>
      <c r="G8" s="29"/>
      <c r="H8" s="29"/>
      <c r="I8" s="29"/>
      <c r="K8" s="29"/>
      <c r="L8" s="38" t="s">
        <v>6</v>
      </c>
      <c r="M8" s="38"/>
      <c r="N8" s="56" t="s">
        <v>9</v>
      </c>
      <c r="O8" s="56"/>
      <c r="P8" s="56"/>
      <c r="Q8" s="56"/>
      <c r="R8" s="23"/>
      <c r="S8"/>
      <c r="T8"/>
      <c r="U8"/>
      <c r="V8"/>
      <c r="W8"/>
      <c r="X8"/>
    </row>
    <row r="9" spans="1:24" s="3" customFormat="1" ht="15" customHeight="1" x14ac:dyDescent="0.4">
      <c r="A9" s="24"/>
      <c r="B9" s="21"/>
      <c r="C9" s="24"/>
      <c r="D9" s="24"/>
      <c r="E9" s="24"/>
      <c r="F9" s="24"/>
      <c r="G9" s="24"/>
      <c r="H9" s="24"/>
      <c r="I9" s="24"/>
      <c r="K9" s="29"/>
      <c r="L9" s="38" t="s">
        <v>7</v>
      </c>
      <c r="M9" s="38"/>
      <c r="N9" s="56" t="s">
        <v>10</v>
      </c>
      <c r="O9" s="56"/>
      <c r="P9" s="56"/>
      <c r="Q9" s="56"/>
      <c r="R9" s="23"/>
      <c r="S9"/>
      <c r="T9"/>
      <c r="U9"/>
      <c r="V9"/>
      <c r="W9"/>
      <c r="X9"/>
    </row>
    <row r="10" spans="1:24" s="3" customFormat="1" ht="15" customHeight="1" x14ac:dyDescent="0.4">
      <c r="A10" s="22"/>
      <c r="B10" s="22"/>
      <c r="C10" s="22"/>
      <c r="D10" s="22"/>
      <c r="E10" s="22"/>
      <c r="F10" s="22"/>
      <c r="G10" s="22"/>
      <c r="H10" s="22"/>
      <c r="I10" s="22"/>
      <c r="K10" s="29"/>
      <c r="L10" s="38"/>
      <c r="M10" s="38"/>
      <c r="N10" s="55"/>
      <c r="O10" s="55"/>
      <c r="P10" s="55"/>
      <c r="Q10" s="55"/>
      <c r="R10" s="25"/>
      <c r="S10"/>
      <c r="T10"/>
      <c r="U10"/>
      <c r="V10"/>
      <c r="W10"/>
      <c r="X10"/>
    </row>
    <row r="11" spans="1:24" s="3" customFormat="1" ht="15" customHeight="1" thickBot="1" x14ac:dyDescent="0.45">
      <c r="A11" s="33"/>
      <c r="B11" s="33"/>
      <c r="C11" s="33"/>
      <c r="D11" s="33"/>
      <c r="E11" s="33"/>
      <c r="F11" s="33"/>
      <c r="G11" s="33"/>
      <c r="H11" s="33"/>
      <c r="I11" s="33"/>
      <c r="K11" s="33"/>
      <c r="L11" s="33"/>
      <c r="M11" s="33"/>
      <c r="N11" s="33"/>
      <c r="O11" s="33"/>
      <c r="P11" s="33"/>
      <c r="Q11" s="33"/>
      <c r="R11" s="33"/>
      <c r="S11"/>
      <c r="T11"/>
      <c r="U11"/>
      <c r="V11"/>
      <c r="W11"/>
      <c r="X11"/>
    </row>
    <row r="12" spans="1:24" s="3" customFormat="1" ht="7.5" customHeight="1" x14ac:dyDescent="0.4">
      <c r="K12" s="16"/>
      <c r="L12" s="16"/>
      <c r="M12" s="16"/>
      <c r="N12" s="16"/>
      <c r="O12" s="16"/>
      <c r="P12" s="16"/>
      <c r="Q12" s="16"/>
      <c r="R12" s="16"/>
      <c r="S12"/>
      <c r="T12"/>
      <c r="U12"/>
      <c r="V12"/>
      <c r="W12"/>
      <c r="X12"/>
    </row>
    <row r="13" spans="1:24" s="3" customFormat="1" ht="22.5" customHeight="1" x14ac:dyDescent="0.4">
      <c r="A13" s="28"/>
      <c r="B13" s="54" t="s">
        <v>17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N13" s="1"/>
      <c r="O13" s="54" t="s">
        <v>12</v>
      </c>
      <c r="P13" s="54"/>
      <c r="Q13" s="54"/>
      <c r="R13" s="30"/>
      <c r="S13"/>
      <c r="T13"/>
      <c r="U13"/>
      <c r="V13"/>
      <c r="W13"/>
      <c r="X13"/>
    </row>
    <row r="14" spans="1:24" s="3" customFormat="1" ht="15" customHeight="1" x14ac:dyDescent="0.4">
      <c r="A14" s="29"/>
      <c r="B14" s="55" t="s">
        <v>18</v>
      </c>
      <c r="C14" s="55"/>
      <c r="D14" s="55" t="s">
        <v>19</v>
      </c>
      <c r="E14" s="55"/>
      <c r="F14" s="55"/>
      <c r="G14" s="55"/>
      <c r="H14" s="55"/>
      <c r="I14" s="55"/>
      <c r="J14" s="55"/>
      <c r="K14" s="55"/>
      <c r="L14" s="55"/>
      <c r="N14" s="2"/>
      <c r="O14" s="17"/>
      <c r="P14" s="13"/>
      <c r="Q14" s="13"/>
      <c r="R14" s="29"/>
      <c r="S14"/>
      <c r="T14"/>
      <c r="U14"/>
      <c r="V14"/>
      <c r="W14"/>
      <c r="X14"/>
    </row>
    <row r="15" spans="1:24" s="3" customFormat="1" ht="15" customHeight="1" x14ac:dyDescent="0.4">
      <c r="A15" s="29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N15" s="37"/>
      <c r="O15" s="17"/>
      <c r="P15" s="26" t="s">
        <v>13</v>
      </c>
      <c r="Q15" s="13"/>
      <c r="R15" s="29"/>
      <c r="S15"/>
      <c r="T15"/>
      <c r="U15"/>
      <c r="V15"/>
      <c r="W15"/>
      <c r="X15"/>
    </row>
    <row r="16" spans="1:24" s="3" customFormat="1" ht="15" customHeight="1" x14ac:dyDescent="0.4">
      <c r="A16" s="29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N16" s="29"/>
      <c r="O16" s="17"/>
      <c r="P16" s="19" t="s">
        <v>14</v>
      </c>
      <c r="Q16" s="13"/>
      <c r="R16" s="29"/>
      <c r="S16"/>
      <c r="T16"/>
      <c r="U16"/>
      <c r="V16"/>
      <c r="W16"/>
      <c r="X16"/>
    </row>
    <row r="17" spans="1:24" s="3" customFormat="1" ht="15" customHeight="1" x14ac:dyDescent="0.4">
      <c r="A17" s="29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N17" s="29"/>
      <c r="O17" s="17"/>
      <c r="P17" t="s">
        <v>15</v>
      </c>
      <c r="Q17" s="13"/>
      <c r="R17" s="29"/>
      <c r="S17"/>
      <c r="T17"/>
      <c r="U17"/>
      <c r="V17"/>
      <c r="W17"/>
      <c r="X17"/>
    </row>
    <row r="18" spans="1:24" s="3" customFormat="1" ht="15" customHeight="1" x14ac:dyDescent="0.4">
      <c r="A18" s="22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N18" s="22"/>
      <c r="O18" s="27"/>
      <c r="P18" s="27"/>
      <c r="Q18" s="27"/>
      <c r="R18" s="22"/>
      <c r="S18"/>
      <c r="T18"/>
      <c r="U18"/>
      <c r="V18"/>
      <c r="W18"/>
      <c r="X18"/>
    </row>
    <row r="19" spans="1:24" ht="15" thickBot="1" x14ac:dyDescent="0.4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N19" s="33"/>
      <c r="O19" s="33"/>
      <c r="P19" s="33"/>
      <c r="Q19" s="33"/>
      <c r="R19" s="33"/>
    </row>
    <row r="20" spans="1:24" x14ac:dyDescent="0.4">
      <c r="Q20" s="14"/>
    </row>
  </sheetData>
  <mergeCells count="20">
    <mergeCell ref="B14:C14"/>
    <mergeCell ref="B15:C15"/>
    <mergeCell ref="B16:C16"/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</mergeCell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2021&amp;C&amp;10Page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8"/>
  <sheetViews>
    <sheetView zoomScaleNormal="100" workbookViewId="0"/>
  </sheetViews>
  <sheetFormatPr defaultColWidth="9.07421875" defaultRowHeight="15" customHeight="1" x14ac:dyDescent="0.4"/>
  <cols>
    <col min="1" max="1" width="1.53515625" style="12" customWidth="1"/>
    <col min="2" max="2" width="40.53515625" customWidth="1"/>
    <col min="3" max="14" width="11.53515625" customWidth="1"/>
    <col min="15" max="16" width="9.07421875" customWidth="1"/>
  </cols>
  <sheetData>
    <row r="1" spans="1:14" ht="45" customHeight="1" x14ac:dyDescent="0.75">
      <c r="A1" s="4" t="str">
        <f>Welcome!A2</f>
        <v>Carried Interest with Catchup Provision 2</v>
      </c>
      <c r="B1" s="7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30" customHeight="1" x14ac:dyDescent="0.55000000000000004">
      <c r="A2" s="11"/>
      <c r="B2" s="6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4" spans="1:14" ht="15" customHeight="1" x14ac:dyDescent="0.4">
      <c r="A4" s="12" t="s">
        <v>52</v>
      </c>
    </row>
    <row r="5" spans="1:14" ht="15" customHeight="1" x14ac:dyDescent="0.4">
      <c r="A5" s="12" t="s">
        <v>54</v>
      </c>
    </row>
    <row r="6" spans="1:14" ht="15" customHeight="1" x14ac:dyDescent="0.4">
      <c r="B6" t="s">
        <v>55</v>
      </c>
      <c r="C6" s="39">
        <v>-100</v>
      </c>
      <c r="D6" s="39"/>
      <c r="E6" s="39"/>
      <c r="F6" s="39"/>
      <c r="G6" s="39"/>
      <c r="I6" s="31"/>
    </row>
    <row r="7" spans="1:14" ht="15" customHeight="1" x14ac:dyDescent="0.4">
      <c r="B7" t="s">
        <v>35</v>
      </c>
      <c r="C7" s="40">
        <v>0.95</v>
      </c>
      <c r="D7" s="40"/>
      <c r="E7" s="40"/>
      <c r="F7" s="40"/>
      <c r="G7" s="40"/>
      <c r="I7" s="31"/>
    </row>
    <row r="8" spans="1:14" ht="15" customHeight="1" x14ac:dyDescent="0.4">
      <c r="B8" t="s">
        <v>36</v>
      </c>
      <c r="C8" s="40">
        <v>0.05</v>
      </c>
      <c r="D8" s="40"/>
      <c r="E8" s="40"/>
      <c r="F8" s="40"/>
      <c r="G8" s="40"/>
      <c r="I8" s="31"/>
    </row>
    <row r="9" spans="1:14" ht="15" customHeight="1" x14ac:dyDescent="0.4">
      <c r="B9" t="s">
        <v>37</v>
      </c>
      <c r="C9" s="39">
        <v>145</v>
      </c>
      <c r="D9" s="39"/>
      <c r="E9" s="39"/>
      <c r="F9" s="39"/>
      <c r="G9" s="39"/>
    </row>
    <row r="11" spans="1:14" ht="15" customHeight="1" x14ac:dyDescent="0.4">
      <c r="B11" t="s">
        <v>22</v>
      </c>
      <c r="C11" s="40">
        <v>0.08</v>
      </c>
      <c r="D11" s="40"/>
      <c r="E11" s="40"/>
      <c r="F11" s="40"/>
      <c r="G11" s="40"/>
    </row>
    <row r="12" spans="1:14" ht="15" customHeight="1" x14ac:dyDescent="0.4">
      <c r="B12" t="s">
        <v>21</v>
      </c>
      <c r="C12" s="40">
        <v>0.2</v>
      </c>
      <c r="D12" s="40"/>
      <c r="E12" s="40"/>
      <c r="F12" s="40"/>
      <c r="G12" s="40"/>
    </row>
    <row r="13" spans="1:14" ht="15" customHeight="1" x14ac:dyDescent="0.4">
      <c r="B13" t="s">
        <v>28</v>
      </c>
      <c r="C13" s="40">
        <v>0.2</v>
      </c>
      <c r="D13" s="40"/>
      <c r="E13" s="40"/>
      <c r="F13" s="40"/>
      <c r="G13" s="40"/>
    </row>
    <row r="15" spans="1:14" ht="15" customHeight="1" x14ac:dyDescent="0.4">
      <c r="C15" s="42">
        <v>0</v>
      </c>
      <c r="D15" s="42">
        <f>C15+1</f>
        <v>1</v>
      </c>
      <c r="E15" s="42">
        <f t="shared" ref="E15:H15" si="0">D15+1</f>
        <v>2</v>
      </c>
      <c r="F15" s="42">
        <f t="shared" si="0"/>
        <v>3</v>
      </c>
      <c r="G15" s="42">
        <f t="shared" si="0"/>
        <v>4</v>
      </c>
      <c r="H15" s="42">
        <f t="shared" si="0"/>
        <v>5</v>
      </c>
    </row>
    <row r="16" spans="1:14" ht="15" customHeight="1" x14ac:dyDescent="0.4">
      <c r="B16" t="s">
        <v>23</v>
      </c>
      <c r="C16">
        <f>C6</f>
        <v>-100</v>
      </c>
      <c r="H16">
        <f>C9</f>
        <v>145</v>
      </c>
      <c r="I16" t="str">
        <f t="shared" ref="I16:I18" ca="1" si="1">_xlfn.FORMULATEXT(H16)</f>
        <v>=C9</v>
      </c>
    </row>
    <row r="17" spans="2:9" ht="15" customHeight="1" x14ac:dyDescent="0.4">
      <c r="B17" t="s">
        <v>29</v>
      </c>
      <c r="H17">
        <f>-MIN(-C6*C7*(1+C11)^H15,H16)</f>
        <v>-139.58616729600004</v>
      </c>
      <c r="I17" t="str">
        <f t="shared" ca="1" si="1"/>
        <v>=-MIN(-C6*C7*(1+C11)^H15,H16)</v>
      </c>
    </row>
    <row r="18" spans="2:9" ht="15" customHeight="1" x14ac:dyDescent="0.4">
      <c r="B18" s="41" t="s">
        <v>24</v>
      </c>
      <c r="C18" s="41"/>
      <c r="D18" s="41"/>
      <c r="E18" s="41"/>
      <c r="F18" s="41"/>
      <c r="G18" s="41"/>
      <c r="H18" s="41">
        <f>SUM(H16:H17)</f>
        <v>5.4138327039999581</v>
      </c>
      <c r="I18" t="str">
        <f t="shared" ca="1" si="1"/>
        <v>=SUM(H16:H17)</v>
      </c>
    </row>
    <row r="20" spans="2:9" ht="15" customHeight="1" x14ac:dyDescent="0.4">
      <c r="B20" t="s">
        <v>56</v>
      </c>
      <c r="H20">
        <f>-H17/(1-C13)+H17</f>
        <v>34.896541823999996</v>
      </c>
      <c r="I20" t="str">
        <f ca="1">_xlfn.FORMULATEXT(H20)</f>
        <v>=-H17/(1-C13)+H17</v>
      </c>
    </row>
    <row r="23" spans="2:9" ht="15" customHeight="1" x14ac:dyDescent="0.4">
      <c r="B23" t="s">
        <v>30</v>
      </c>
      <c r="H23">
        <f>-MIN(H20,H18)</f>
        <v>-5.4138327039999581</v>
      </c>
      <c r="I23" t="str">
        <f t="shared" ref="I23:I24" ca="1" si="2">_xlfn.FORMULATEXT(H23)</f>
        <v>=-MIN(H20,H18)</v>
      </c>
    </row>
    <row r="24" spans="2:9" ht="15" customHeight="1" x14ac:dyDescent="0.4">
      <c r="B24" t="s">
        <v>24</v>
      </c>
      <c r="H24">
        <f>SUM(H18,H23)</f>
        <v>0</v>
      </c>
      <c r="I24" t="str">
        <f t="shared" ca="1" si="2"/>
        <v>=SUM(H18,H23)</v>
      </c>
    </row>
    <row r="26" spans="2:9" ht="15" customHeight="1" x14ac:dyDescent="0.4">
      <c r="B26" t="s">
        <v>31</v>
      </c>
    </row>
    <row r="27" spans="2:9" ht="15" customHeight="1" x14ac:dyDescent="0.4">
      <c r="B27" t="s">
        <v>25</v>
      </c>
      <c r="H27">
        <f>-(H24*(1-C12))</f>
        <v>0</v>
      </c>
      <c r="I27" t="str">
        <f ca="1">_xlfn.FORMULATEXT(H27)</f>
        <v>=-(H24*(1-C12))</v>
      </c>
    </row>
    <row r="28" spans="2:9" ht="15" customHeight="1" x14ac:dyDescent="0.4">
      <c r="B28" t="s">
        <v>32</v>
      </c>
      <c r="H28">
        <f>H24*-C12</f>
        <v>0</v>
      </c>
      <c r="I28" t="str">
        <f ca="1">_xlfn.FORMULATEXT(H28)</f>
        <v>=H24*-C12</v>
      </c>
    </row>
    <row r="29" spans="2:9" ht="15" customHeight="1" x14ac:dyDescent="0.4">
      <c r="B29" s="41" t="s">
        <v>24</v>
      </c>
      <c r="C29" s="41"/>
      <c r="D29" s="41"/>
      <c r="E29" s="41"/>
      <c r="F29" s="41"/>
      <c r="G29" s="41"/>
      <c r="H29" s="41">
        <f>SUM(H24,H27:H28)</f>
        <v>0</v>
      </c>
      <c r="I29" t="str">
        <f ca="1">_xlfn.FORMULATEXT(H29)</f>
        <v>=SUM(H24,H27:H28)</v>
      </c>
    </row>
    <row r="31" spans="2:9" ht="15" customHeight="1" x14ac:dyDescent="0.4">
      <c r="B31" t="s">
        <v>27</v>
      </c>
      <c r="C31">
        <f>C$16*C7</f>
        <v>-95</v>
      </c>
      <c r="D31">
        <f t="shared" ref="D31:G31" si="3">D$16*D7</f>
        <v>0</v>
      </c>
      <c r="E31">
        <f t="shared" si="3"/>
        <v>0</v>
      </c>
      <c r="F31">
        <f t="shared" si="3"/>
        <v>0</v>
      </c>
      <c r="G31">
        <f t="shared" si="3"/>
        <v>0</v>
      </c>
      <c r="H31">
        <f>-H17-H27</f>
        <v>139.58616729600004</v>
      </c>
      <c r="I31" t="str">
        <f ca="1">_xlfn.FORMULATEXT(H31)</f>
        <v>=-H17-H27</v>
      </c>
    </row>
    <row r="32" spans="2:9" ht="15" customHeight="1" x14ac:dyDescent="0.4">
      <c r="B32" t="s">
        <v>26</v>
      </c>
      <c r="C32">
        <f>C$16*C8</f>
        <v>-5</v>
      </c>
      <c r="D32">
        <f t="shared" ref="D32:G32" si="4">D$16*D8</f>
        <v>0</v>
      </c>
      <c r="E32">
        <f t="shared" si="4"/>
        <v>0</v>
      </c>
      <c r="F32">
        <f t="shared" si="4"/>
        <v>0</v>
      </c>
      <c r="G32">
        <f t="shared" si="4"/>
        <v>0</v>
      </c>
      <c r="H32">
        <f>-SUM(H23,H28)</f>
        <v>5.4138327039999581</v>
      </c>
      <c r="I32" t="str">
        <f ca="1">_xlfn.FORMULATEXT(H32)</f>
        <v>=-SUM(H23,H28)</v>
      </c>
    </row>
    <row r="33" spans="1:9" ht="15" customHeight="1" x14ac:dyDescent="0.4">
      <c r="B33" s="41" t="s">
        <v>33</v>
      </c>
      <c r="C33" s="41">
        <f>SUM(C31:C32)</f>
        <v>-100</v>
      </c>
      <c r="D33" s="41">
        <f t="shared" ref="D33:G33" si="5">SUM(D31:D32)</f>
        <v>0</v>
      </c>
      <c r="E33" s="41">
        <f t="shared" si="5"/>
        <v>0</v>
      </c>
      <c r="F33" s="41">
        <f t="shared" si="5"/>
        <v>0</v>
      </c>
      <c r="G33" s="41">
        <f t="shared" si="5"/>
        <v>0</v>
      </c>
      <c r="H33" s="41">
        <f>SUM(H31:H32)</f>
        <v>145</v>
      </c>
      <c r="I33" t="str">
        <f ca="1">_xlfn.FORMULATEXT(H33)</f>
        <v>=SUM(H31:H32)</v>
      </c>
    </row>
    <row r="35" spans="1:9" ht="15" customHeight="1" x14ac:dyDescent="0.4">
      <c r="B35" t="s">
        <v>38</v>
      </c>
      <c r="C35" s="43">
        <f>IRR(C31:H31)</f>
        <v>7.9999999997439675E-2</v>
      </c>
      <c r="D35" t="str">
        <f ca="1">_xlfn.FORMULATEXT(C35)</f>
        <v>=IRR(C31:H31)</v>
      </c>
    </row>
    <row r="36" spans="1:9" ht="15" customHeight="1" x14ac:dyDescent="0.4">
      <c r="B36" t="s">
        <v>39</v>
      </c>
      <c r="C36" s="43">
        <f t="shared" ref="C36:C37" si="6">IRR(C32:H32)</f>
        <v>1.6031015269599935E-2</v>
      </c>
      <c r="D36" t="str">
        <f t="shared" ref="D36:D41" ca="1" si="7">_xlfn.FORMULATEXT(C36)</f>
        <v>=IRR(C32:H32)</v>
      </c>
    </row>
    <row r="37" spans="1:9" ht="15" customHeight="1" x14ac:dyDescent="0.4">
      <c r="B37" s="41" t="s">
        <v>40</v>
      </c>
      <c r="C37" s="44">
        <f t="shared" si="6"/>
        <v>7.7143587785425405E-2</v>
      </c>
      <c r="D37" t="str">
        <f t="shared" ca="1" si="7"/>
        <v>=IRR(C33:H33)</v>
      </c>
    </row>
    <row r="39" spans="1:9" ht="15" customHeight="1" x14ac:dyDescent="0.4">
      <c r="B39" t="s">
        <v>41</v>
      </c>
      <c r="C39" s="45">
        <f>H31/-C31</f>
        <v>1.4693280768000005</v>
      </c>
      <c r="D39" t="str">
        <f t="shared" ca="1" si="7"/>
        <v>=H31/-C31</v>
      </c>
    </row>
    <row r="40" spans="1:9" ht="15" customHeight="1" x14ac:dyDescent="0.4">
      <c r="B40" t="s">
        <v>42</v>
      </c>
      <c r="C40" s="45">
        <f t="shared" ref="C40:C41" si="8">H32/-C32</f>
        <v>1.0827665407999916</v>
      </c>
      <c r="D40" t="str">
        <f t="shared" ca="1" si="7"/>
        <v>=H32/-C32</v>
      </c>
    </row>
    <row r="41" spans="1:9" ht="15" customHeight="1" x14ac:dyDescent="0.4">
      <c r="B41" s="41" t="s">
        <v>43</v>
      </c>
      <c r="C41" s="46">
        <f t="shared" si="8"/>
        <v>1.45</v>
      </c>
      <c r="D41" t="str">
        <f t="shared" ca="1" si="7"/>
        <v>=H33/-C33</v>
      </c>
    </row>
    <row r="43" spans="1:9" ht="15" customHeight="1" x14ac:dyDescent="0.4">
      <c r="B43" s="47" t="s">
        <v>48</v>
      </c>
    </row>
    <row r="44" spans="1:9" ht="15" customHeight="1" x14ac:dyDescent="0.4">
      <c r="B44" t="s">
        <v>49</v>
      </c>
      <c r="C44" s="43">
        <f>H31/H$33</f>
        <v>0.96266322273103477</v>
      </c>
    </row>
    <row r="45" spans="1:9" ht="15" customHeight="1" x14ac:dyDescent="0.4">
      <c r="B45" t="s">
        <v>50</v>
      </c>
      <c r="C45" s="43">
        <f>H32/H$33</f>
        <v>3.7336777268965227E-2</v>
      </c>
    </row>
    <row r="46" spans="1:9" ht="15" customHeight="1" x14ac:dyDescent="0.4">
      <c r="B46" t="s">
        <v>51</v>
      </c>
      <c r="C46" s="43">
        <f>SUM(C44:C45)</f>
        <v>1</v>
      </c>
    </row>
    <row r="48" spans="1:9" ht="15" customHeight="1" x14ac:dyDescent="0.4">
      <c r="A48" s="12" t="s">
        <v>57</v>
      </c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2021&amp;C&amp;10Page &amp;P of &amp;N&amp;R&amp;G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Welcome</vt:lpstr>
      <vt:lpstr>Info</vt:lpstr>
      <vt:lpstr>Tab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</dc:creator>
  <cp:lastModifiedBy>Debs Taylor</cp:lastModifiedBy>
  <cp:lastPrinted>2016-02-04T14:08:33Z</cp:lastPrinted>
  <dcterms:created xsi:type="dcterms:W3CDTF">2016-02-03T14:06:14Z</dcterms:created>
  <dcterms:modified xsi:type="dcterms:W3CDTF">2024-09-04T08:38:07Z</dcterms:modified>
</cp:coreProperties>
</file>