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Users\SophieHarrup\Downloads\"/>
    </mc:Choice>
  </mc:AlternateContent>
  <xr:revisionPtr revIDLastSave="0" documentId="8_{56A25956-0D6E-4A56-93D5-DF7768B201F3}" xr6:coauthVersionLast="47" xr6:coauthVersionMax="47" xr10:uidLastSave="{00000000-0000-0000-0000-000000000000}"/>
  <bookViews>
    <workbookView xWindow="-98" yWindow="-98" windowWidth="21795" windowHeight="13875" firstSheet="1" activeTab="2" xr2:uid="{00000000-000D-0000-FFFF-FFFF00000000}"/>
  </bookViews>
  <sheets>
    <sheet name="Welcome" sheetId="1" r:id="rId1"/>
    <sheet name="Info" sheetId="6" r:id="rId2"/>
    <sheet name="Three Input Tables (Pivot)" sheetId="13" r:id="rId3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</definedNames>
  <calcPr calcId="191029"/>
  <pivotCaches>
    <pivotCache cacheId="0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8" i="13" l="1"/>
  <c r="C7" i="13"/>
  <c r="C6" i="13"/>
  <c r="C5" i="13"/>
  <c r="C10" i="13" l="1"/>
  <c r="C9" i="13"/>
  <c r="C11" i="13" l="1"/>
  <c r="C18" i="13" s="1"/>
  <c r="A7" i="1" l="1"/>
  <c r="A1" i="6" l="1"/>
</calcChain>
</file>

<file path=xl/sharedStrings.xml><?xml version="1.0" encoding="utf-8"?>
<sst xmlns="http://schemas.openxmlformats.org/spreadsheetml/2006/main" count="53" uniqueCount="45">
  <si>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</si>
  <si>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</si>
  <si>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</si>
  <si>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</si>
  <si>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</si>
  <si>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</si>
  <si>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</si>
  <si>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</si>
  <si>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</si>
  <si>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</si>
  <si>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</si>
  <si>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</si>
  <si>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</si>
  <si>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</si>
  <si>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</si>
  <si>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</si>
  <si>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</si>
  <si>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</si>
  <si>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</si>
  <si>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</si>
  <si>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Tab name here</t>
  </si>
  <si>
    <t>Tab description here</t>
  </si>
  <si>
    <t>price</t>
  </si>
  <si>
    <t>demand</t>
  </si>
  <si>
    <t>unit cost</t>
  </si>
  <si>
    <t>fixed cost</t>
  </si>
  <si>
    <t>revenue</t>
  </si>
  <si>
    <t>variable cost</t>
  </si>
  <si>
    <t>profit</t>
  </si>
  <si>
    <t>Simple sales model</t>
  </si>
  <si>
    <t>Unit cost</t>
  </si>
  <si>
    <t>Price</t>
  </si>
  <si>
    <t>Simple data tables</t>
  </si>
  <si>
    <t>Best practice</t>
  </si>
  <si>
    <t>Advanced data tables</t>
  </si>
  <si>
    <t>Profit</t>
  </si>
  <si>
    <t>Sensitivity/Data Tables</t>
  </si>
  <si>
    <t>Sensitivity Data Tables</t>
  </si>
  <si>
    <t>Demand</t>
  </si>
  <si>
    <t>Scenario</t>
  </si>
  <si>
    <t>Answer matrix</t>
  </si>
  <si>
    <t>Pivot</t>
  </si>
  <si>
    <t>Three Input Tables</t>
  </si>
  <si>
    <t>Profit Table</t>
  </si>
  <si>
    <t>Unit Costs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</si>
</sst>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0_);\(#,##0.00\);0.00_);@_)"/>
  </numFmts>
  <fonts count="36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b/>
      <sz val="11"/>
      <color rgb="FF085393"/>
      <name val="Calibri"/>
      <family val="2"/>
      <scheme val="minor"/>
    </font>
    <font>
      <b/>
      <sz val="11"/>
      <color theme="1" tint="0.24994659260841701"/>
      <name val="Calibri"/>
      <family val="2"/>
      <scheme val="minor"/>
    </font>
    <font>
      <sz val="11"/>
      <color rgb="FF00000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ck">
        <color rgb="FFFF0000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82">
    <xf numFmtId="174" fontId="0" fillId="0" borderId="0" xfId="0"/>
    <xf numFmtId="174" fontId="2" fillId="5" borderId="0" xfId="0" applyFont="1" applyFill="1"/>
    <xf numFmtId="174" fontId="2" fillId="4" borderId="0" xfId="0" applyFont="1" applyFill="1"/>
    <xf numFmtId="174" fontId="2" fillId="5" borderId="0" xfId="0" applyFont="1" applyFill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/>
    <xf numFmtId="174" fontId="26" fillId="3" borderId="0" xfId="0" applyFont="1" applyFill="1"/>
    <xf numFmtId="174" fontId="3" fillId="5" borderId="0" xfId="0" applyFont="1" applyFill="1" applyAlignment="1">
      <alignment horizontal="center" vertical="top"/>
    </xf>
    <xf numFmtId="174" fontId="3" fillId="5" borderId="0" xfId="0" applyFont="1" applyFill="1" applyAlignment="1">
      <alignment vertical="top"/>
    </xf>
    <xf numFmtId="174" fontId="25" fillId="2" borderId="0" xfId="0" applyFont="1" applyFill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Alignment="1">
      <alignment horizontal="left" vertical="top"/>
    </xf>
    <xf numFmtId="174" fontId="2" fillId="5" borderId="0" xfId="0" applyFont="1" applyFill="1" applyAlignment="1">
      <alignment vertical="top"/>
    </xf>
    <xf numFmtId="174" fontId="2" fillId="0" borderId="0" xfId="0" applyFont="1" applyAlignment="1">
      <alignment vertical="top" wrapText="1"/>
    </xf>
    <xf numFmtId="174" fontId="3" fillId="0" borderId="0" xfId="0" applyFont="1" applyAlignment="1">
      <alignment vertical="top"/>
    </xf>
    <xf numFmtId="174" fontId="2" fillId="0" borderId="0" xfId="0" applyFont="1" applyAlignment="1">
      <alignment horizontal="left" wrapText="1"/>
    </xf>
    <xf numFmtId="174" fontId="2" fillId="0" borderId="0" xfId="0" applyFont="1" applyAlignment="1">
      <alignment vertical="top"/>
    </xf>
    <xf numFmtId="174" fontId="2" fillId="0" borderId="0" xfId="0" applyFont="1"/>
    <xf numFmtId="174" fontId="4" fillId="0" borderId="0" xfId="0" applyFont="1" applyAlignment="1">
      <alignment vertical="center"/>
    </xf>
    <xf numFmtId="174" fontId="5" fillId="0" borderId="0" xfId="0" applyFont="1" applyAlignment="1">
      <alignment vertical="center" wrapText="1"/>
    </xf>
    <xf numFmtId="174" fontId="2" fillId="0" borderId="0" xfId="0" applyFont="1" applyAlignment="1">
      <alignment horizontal="left" vertical="top"/>
    </xf>
    <xf numFmtId="174" fontId="3" fillId="0" borderId="0" xfId="0" applyFont="1" applyAlignment="1">
      <alignment horizontal="center" vertical="top"/>
    </xf>
    <xf numFmtId="174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4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4" fontId="3" fillId="0" borderId="0" xfId="0" applyFont="1" applyAlignment="1">
      <alignment horizontal="left" vertical="top"/>
    </xf>
    <xf numFmtId="174" fontId="3" fillId="0" borderId="0" xfId="0" applyFont="1"/>
    <xf numFmtId="174" fontId="25" fillId="0" borderId="0" xfId="0" applyFont="1"/>
    <xf numFmtId="174" fontId="26" fillId="0" borderId="0" xfId="0" applyFo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 applyFont="1" applyAlignment="1">
      <alignment vertical="top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4" fillId="0" borderId="0" xfId="50" applyNumberFormat="1" applyFill="1">
      <alignment horizontal="left" vertical="center"/>
    </xf>
    <xf numFmtId="174" fontId="30" fillId="37" borderId="11" xfId="61" applyNumberFormat="1">
      <protection locked="0"/>
    </xf>
    <xf numFmtId="170" fontId="33" fillId="0" borderId="0" xfId="54" applyFont="1">
      <alignment vertical="top"/>
    </xf>
    <xf numFmtId="174" fontId="34" fillId="0" borderId="0" xfId="0" applyFont="1"/>
    <xf numFmtId="175" fontId="30" fillId="37" borderId="11" xfId="61" applyNumberFormat="1">
      <protection locked="0"/>
    </xf>
    <xf numFmtId="175" fontId="0" fillId="0" borderId="0" xfId="0" applyNumberFormat="1"/>
    <xf numFmtId="174" fontId="35" fillId="0" borderId="0" xfId="0" applyFont="1"/>
    <xf numFmtId="174" fontId="34" fillId="0" borderId="13" xfId="0" applyFont="1" applyBorder="1"/>
    <xf numFmtId="174" fontId="0" fillId="0" borderId="0" xfId="0" pivotButton="1"/>
    <xf numFmtId="2" fontId="0" fillId="0" borderId="0" xfId="0" applyNumberFormat="1"/>
    <xf numFmtId="170" fontId="32" fillId="2" borderId="0" xfId="48" applyNumberFormat="1" applyAlignment="1">
      <alignment horizontal="center"/>
    </xf>
    <xf numFmtId="174" fontId="5" fillId="0" borderId="0" xfId="0" applyFont="1" applyAlignment="1">
      <alignment horizontal="center" vertical="center" wrapText="1"/>
    </xf>
    <xf numFmtId="170" fontId="2" fillId="5" borderId="0" xfId="51" applyNumberFormat="1" applyFont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Alignment="1">
      <alignment horizontal="left" vertical="center"/>
    </xf>
    <xf numFmtId="174" fontId="4" fillId="5" borderId="0" xfId="50" applyNumberFormat="1" applyFill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 cent" xfId="6" builtinId="5" hidden="1"/>
    <cellStyle name="Per 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12">
    <dxf>
      <fill>
        <patternFill patternType="solid">
          <fgColor theme="4"/>
          <bgColor theme="4"/>
        </patternFill>
      </fill>
    </dxf>
    <dxf>
      <fill>
        <patternFill patternType="solid">
          <fgColor theme="4"/>
          <bgColor theme="4"/>
        </patternFill>
      </fill>
    </dxf>
    <dxf>
      <font>
        <b/>
        <color theme="1"/>
      </font>
    </dxf>
    <dxf>
      <font>
        <b/>
        <color theme="1"/>
      </font>
      <fill>
        <patternFill patternType="solid">
          <fgColor theme="4"/>
          <bgColor theme="4" tint="0.79995117038483843"/>
        </patternFill>
      </fill>
    </dxf>
    <dxf>
      <font>
        <b/>
        <color theme="1"/>
      </font>
    </dxf>
    <dxf>
      <font>
        <b/>
        <color theme="1"/>
      </font>
      <fill>
        <patternFill patternType="solid">
          <fgColor theme="4"/>
          <bgColor theme="4" tint="0.59999389629810485"/>
        </patternFill>
      </fill>
    </dxf>
    <dxf>
      <font>
        <b/>
        <color theme="1"/>
      </font>
      <border>
        <left style="medium">
          <color theme="4" tint="0.59999389629810485"/>
        </left>
        <right style="medium">
          <color theme="4" tint="0.59999389629810485"/>
        </right>
        <top style="medium">
          <color theme="4" tint="0.59999389629810485"/>
        </top>
        <bottom style="medium">
          <color theme="4" tint="0.59999389629810485"/>
        </bottom>
      </border>
    </dxf>
    <dxf>
      <border>
        <left style="thin">
          <color theme="4" tint="0.39997558519241921"/>
        </left>
        <right style="thin">
          <color theme="4" tint="0.39997558519241921"/>
        </right>
      </border>
    </dxf>
    <dxf>
      <border>
        <top style="thin">
          <color theme="4" tint="0.39997558519241921"/>
        </top>
        <bottom style="thin">
          <color theme="4" tint="0.39997558519241921"/>
        </bottom>
        <horizontal style="thin">
          <color theme="4" tint="0.39997558519241921"/>
        </horizontal>
      </border>
    </dxf>
    <dxf>
      <font>
        <b/>
        <color theme="1"/>
      </font>
      <border>
        <top style="thin">
          <color theme="4" tint="-0.249977111117893"/>
        </top>
        <bottom style="medium">
          <color theme="4" tint="-0.249977111117893"/>
        </bottom>
      </border>
    </dxf>
    <dxf>
      <font>
        <b/>
        <color theme="0"/>
      </font>
      <fill>
        <patternFill patternType="solid">
          <fgColor theme="4"/>
          <bgColor theme="4"/>
        </patternFill>
      </fill>
      <border>
        <top style="medium">
          <color theme="4" tint="-0.249977111117893"/>
        </top>
      </border>
    </dxf>
    <dxf>
      <font>
        <color theme="1"/>
      </font>
    </dxf>
  </dxfs>
  <tableStyles count="1" defaultTableStyle="TableStyleMedium2" defaultPivotStyle="PivotStyleLight16">
    <tableStyle name="FE" table="0" count="12" xr9:uid="{64B3275E-A8E1-40EA-96C9-2642523BA099}">
      <tableStyleElement type="wholeTable" dxfId="11"/>
      <tableStyleElement type="headerRow" dxfId="10"/>
      <tableStyleElement type="totalRow" dxfId="9"/>
      <tableStyleElement type="firstRowStripe" dxfId="8"/>
      <tableStyleElement type="firstColumnStripe" dxfId="7"/>
      <tableStyleElement type="firstSubtotalColumn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Financial Edge Training" refreshedDate="44442.452602199075" createdVersion="7" refreshedVersion="7" minRefreshableVersion="3" recordCount="51" xr:uid="{F33268FD-87D4-44D2-9086-D7DBD982C9A1}">
  <cacheSource type="worksheet">
    <worksheetSource ref="B17:F68" sheet="Three Input Tables (Pivot)"/>
  </cacheSource>
  <cacheFields count="5">
    <cacheField name="Scenario" numFmtId="0">
      <sharedItems containsString="0" containsBlank="1" containsNumber="1" containsInteger="1" minValue="1" maxValue="50"/>
    </cacheField>
    <cacheField name="Profit" numFmtId="174">
      <sharedItems containsSemiMixedTypes="0" containsString="0" containsNumber="1" containsInteger="1" minValue="26050" maxValue="94500"/>
    </cacheField>
    <cacheField name="Price" numFmtId="174">
      <sharedItems containsSemiMixedTypes="0" containsString="0" containsNumber="1" minValue="0" maxValue="5" count="6">
        <n v="0"/>
        <n v="3"/>
        <n v="3.5"/>
        <n v="4"/>
        <n v="4.5"/>
        <n v="5"/>
      </sharedItems>
    </cacheField>
    <cacheField name="Demand" numFmtId="174">
      <sharedItems containsSemiMixedTypes="0" containsString="0" containsNumber="1" containsInteger="1" minValue="0" maxValue="30000" count="3">
        <n v="0"/>
        <n v="29000"/>
        <n v="30000"/>
      </sharedItems>
    </cacheField>
    <cacheField name="Unit cost" numFmtId="0">
      <sharedItems containsSemiMixedTypes="0" containsString="0" containsNumber="1" minValue="0" maxValue="0.55000000000000004" count="6">
        <n v="0"/>
        <n v="0.35"/>
        <n v="0.4"/>
        <n v="0.45"/>
        <n v="0.5"/>
        <n v="0.55000000000000004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1">
  <r>
    <m/>
    <n v="57950"/>
    <x v="0"/>
    <x v="0"/>
    <x v="0"/>
  </r>
  <r>
    <n v="1"/>
    <n v="31850"/>
    <x v="1"/>
    <x v="1"/>
    <x v="1"/>
  </r>
  <r>
    <n v="2"/>
    <n v="30400"/>
    <x v="1"/>
    <x v="1"/>
    <x v="2"/>
  </r>
  <r>
    <n v="3"/>
    <n v="28950"/>
    <x v="1"/>
    <x v="1"/>
    <x v="3"/>
  </r>
  <r>
    <n v="4"/>
    <n v="27500"/>
    <x v="1"/>
    <x v="1"/>
    <x v="4"/>
  </r>
  <r>
    <n v="5"/>
    <n v="26050"/>
    <x v="1"/>
    <x v="1"/>
    <x v="5"/>
  </r>
  <r>
    <n v="6"/>
    <n v="34500"/>
    <x v="1"/>
    <x v="2"/>
    <x v="1"/>
  </r>
  <r>
    <n v="7"/>
    <n v="33000"/>
    <x v="1"/>
    <x v="2"/>
    <x v="2"/>
  </r>
  <r>
    <n v="8"/>
    <n v="31500"/>
    <x v="1"/>
    <x v="2"/>
    <x v="3"/>
  </r>
  <r>
    <n v="9"/>
    <n v="30000"/>
    <x v="1"/>
    <x v="2"/>
    <x v="4"/>
  </r>
  <r>
    <n v="10"/>
    <n v="28500"/>
    <x v="1"/>
    <x v="2"/>
    <x v="5"/>
  </r>
  <r>
    <n v="11"/>
    <n v="46350"/>
    <x v="2"/>
    <x v="1"/>
    <x v="1"/>
  </r>
  <r>
    <n v="12"/>
    <n v="44900"/>
    <x v="2"/>
    <x v="1"/>
    <x v="2"/>
  </r>
  <r>
    <n v="13"/>
    <n v="43450"/>
    <x v="2"/>
    <x v="1"/>
    <x v="3"/>
  </r>
  <r>
    <n v="14"/>
    <n v="42000"/>
    <x v="2"/>
    <x v="1"/>
    <x v="4"/>
  </r>
  <r>
    <n v="15"/>
    <n v="40550"/>
    <x v="2"/>
    <x v="1"/>
    <x v="5"/>
  </r>
  <r>
    <n v="16"/>
    <n v="49500"/>
    <x v="2"/>
    <x v="2"/>
    <x v="1"/>
  </r>
  <r>
    <n v="17"/>
    <n v="48000"/>
    <x v="2"/>
    <x v="2"/>
    <x v="2"/>
  </r>
  <r>
    <n v="18"/>
    <n v="46500"/>
    <x v="2"/>
    <x v="2"/>
    <x v="3"/>
  </r>
  <r>
    <n v="19"/>
    <n v="45000"/>
    <x v="2"/>
    <x v="2"/>
    <x v="4"/>
  </r>
  <r>
    <n v="20"/>
    <n v="43500"/>
    <x v="2"/>
    <x v="2"/>
    <x v="5"/>
  </r>
  <r>
    <n v="21"/>
    <n v="60850"/>
    <x v="3"/>
    <x v="1"/>
    <x v="1"/>
  </r>
  <r>
    <n v="22"/>
    <n v="59400"/>
    <x v="3"/>
    <x v="1"/>
    <x v="2"/>
  </r>
  <r>
    <n v="23"/>
    <n v="57950"/>
    <x v="3"/>
    <x v="1"/>
    <x v="3"/>
  </r>
  <r>
    <n v="24"/>
    <n v="56500"/>
    <x v="3"/>
    <x v="1"/>
    <x v="4"/>
  </r>
  <r>
    <n v="25"/>
    <n v="55050"/>
    <x v="3"/>
    <x v="1"/>
    <x v="5"/>
  </r>
  <r>
    <n v="26"/>
    <n v="64500"/>
    <x v="3"/>
    <x v="2"/>
    <x v="1"/>
  </r>
  <r>
    <n v="27"/>
    <n v="63000"/>
    <x v="3"/>
    <x v="2"/>
    <x v="2"/>
  </r>
  <r>
    <n v="28"/>
    <n v="61500"/>
    <x v="3"/>
    <x v="2"/>
    <x v="3"/>
  </r>
  <r>
    <n v="29"/>
    <n v="60000"/>
    <x v="3"/>
    <x v="2"/>
    <x v="4"/>
  </r>
  <r>
    <n v="30"/>
    <n v="58500"/>
    <x v="3"/>
    <x v="2"/>
    <x v="5"/>
  </r>
  <r>
    <n v="31"/>
    <n v="75350"/>
    <x v="4"/>
    <x v="1"/>
    <x v="1"/>
  </r>
  <r>
    <n v="32"/>
    <n v="73900"/>
    <x v="4"/>
    <x v="1"/>
    <x v="2"/>
  </r>
  <r>
    <n v="33"/>
    <n v="72450"/>
    <x v="4"/>
    <x v="1"/>
    <x v="3"/>
  </r>
  <r>
    <n v="34"/>
    <n v="71000"/>
    <x v="4"/>
    <x v="1"/>
    <x v="4"/>
  </r>
  <r>
    <n v="35"/>
    <n v="69550"/>
    <x v="4"/>
    <x v="1"/>
    <x v="5"/>
  </r>
  <r>
    <n v="36"/>
    <n v="79500"/>
    <x v="4"/>
    <x v="2"/>
    <x v="1"/>
  </r>
  <r>
    <n v="37"/>
    <n v="78000"/>
    <x v="4"/>
    <x v="2"/>
    <x v="2"/>
  </r>
  <r>
    <n v="38"/>
    <n v="76500"/>
    <x v="4"/>
    <x v="2"/>
    <x v="3"/>
  </r>
  <r>
    <n v="39"/>
    <n v="75000"/>
    <x v="4"/>
    <x v="2"/>
    <x v="4"/>
  </r>
  <r>
    <n v="40"/>
    <n v="73500"/>
    <x v="4"/>
    <x v="2"/>
    <x v="5"/>
  </r>
  <r>
    <n v="41"/>
    <n v="89850"/>
    <x v="5"/>
    <x v="1"/>
    <x v="1"/>
  </r>
  <r>
    <n v="42"/>
    <n v="88400"/>
    <x v="5"/>
    <x v="1"/>
    <x v="2"/>
  </r>
  <r>
    <n v="43"/>
    <n v="86950"/>
    <x v="5"/>
    <x v="1"/>
    <x v="3"/>
  </r>
  <r>
    <n v="44"/>
    <n v="85500"/>
    <x v="5"/>
    <x v="1"/>
    <x v="4"/>
  </r>
  <r>
    <n v="45"/>
    <n v="84050"/>
    <x v="5"/>
    <x v="1"/>
    <x v="5"/>
  </r>
  <r>
    <n v="46"/>
    <n v="94500"/>
    <x v="5"/>
    <x v="2"/>
    <x v="1"/>
  </r>
  <r>
    <n v="47"/>
    <n v="93000"/>
    <x v="5"/>
    <x v="2"/>
    <x v="2"/>
  </r>
  <r>
    <n v="48"/>
    <n v="91500"/>
    <x v="5"/>
    <x v="2"/>
    <x v="3"/>
  </r>
  <r>
    <n v="49"/>
    <n v="90000"/>
    <x v="5"/>
    <x v="2"/>
    <x v="4"/>
  </r>
  <r>
    <n v="50"/>
    <n v="88500"/>
    <x v="5"/>
    <x v="2"/>
    <x v="5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13083AD-C049-426E-BAB3-07C39F439088}" name="PivotTable1" cacheId="0" applyNumberFormats="0" applyBorderFormats="0" applyFontFormats="0" applyPatternFormats="0" applyAlignmentFormats="0" applyWidthHeightFormats="1" dataCaption="Values" updatedVersion="7" minRefreshableVersion="3" useAutoFormatting="1" rowGrandTotals="0" colGrandTotals="0" itemPrintTitles="1" createdVersion="7" indent="0" compact="0" compactData="0" multipleFieldFilters="0">
  <location ref="B71:L78" firstHeaderRow="1" firstDataRow="3" firstDataCol="1"/>
  <pivotFields count="5">
    <pivotField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numFmtId="174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numFmtId="174" outline="0" showAll="0" defaultSubtotal="0">
      <items count="6">
        <item h="1" x="0"/>
        <item x="1"/>
        <item x="2"/>
        <item x="3"/>
        <item x="4"/>
        <item x="5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Col" compact="0" numFmtId="174" outline="0" showAll="0" sortType="descending" defaultSubtotal="0">
      <items count="3">
        <item x="2"/>
        <item x="1"/>
        <item x="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Col" compact="0" numFmtId="2" outline="0" showAll="0" defaultSubtotal="0">
      <items count="6">
        <item h="1" x="0"/>
        <item x="1"/>
        <item x="2"/>
        <item x="3"/>
        <item x="4"/>
        <item x="5"/>
      </items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1">
    <field x="2"/>
  </rowFields>
  <rowItems count="5">
    <i>
      <x v="1"/>
    </i>
    <i>
      <x v="2"/>
    </i>
    <i>
      <x v="3"/>
    </i>
    <i>
      <x v="4"/>
    </i>
    <i>
      <x v="5"/>
    </i>
  </rowItems>
  <colFields count="2">
    <field x="3"/>
    <field x="4"/>
  </colFields>
  <colItems count="10">
    <i>
      <x/>
      <x v="1"/>
    </i>
    <i r="1">
      <x v="2"/>
    </i>
    <i r="1">
      <x v="3"/>
    </i>
    <i r="1">
      <x v="4"/>
    </i>
    <i r="1">
      <x v="5"/>
    </i>
    <i>
      <x v="1"/>
      <x v="1"/>
    </i>
    <i r="1">
      <x v="2"/>
    </i>
    <i r="1">
      <x v="3"/>
    </i>
    <i r="1">
      <x v="4"/>
    </i>
    <i r="1">
      <x v="5"/>
    </i>
  </colItems>
  <dataFields count="1">
    <dataField name="Profit Table" fld="1" baseField="3" baseItem="1" numFmtId="174"/>
  </dataFields>
  <conditionalFormats count="1">
    <conditionalFormat priority="1">
      <pivotAreas count="1">
        <pivotArea type="data" outline="0" collapsedLevelsAreSubtotals="1" fieldPosition="0">
          <references count="1">
            <reference field="4294967294" count="1" selected="0">
              <x v="0"/>
            </reference>
          </references>
        </pivotArea>
      </pivotAreas>
    </conditionalFormat>
  </conditionalFormats>
  <pivotTableStyleInfo name="FE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zoomScaleNormal="100" workbookViewId="0">
      <selection sqref="A1:N1"/>
    </sheetView>
  </sheetViews>
  <sheetFormatPr defaultColWidth="9.1328125" defaultRowHeight="14.25" x14ac:dyDescent="0.45"/>
  <cols>
    <col min="1" max="1" width="9.86328125" customWidth="1"/>
    <col min="2" max="13" width="9.19921875" customWidth="1"/>
    <col min="14" max="14" width="9.86328125" customWidth="1"/>
    <col min="15" max="26" width="9.1328125" customWidth="1"/>
  </cols>
  <sheetData>
    <row r="1" spans="1:14" s="34" customFormat="1" ht="189.75" customHeight="1" x14ac:dyDescent="0.85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</row>
    <row r="2" spans="1:14" s="22" customFormat="1" ht="75" customHeight="1" x14ac:dyDescent="0.45">
      <c r="A2" s="73" t="s">
        <v>37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7"/>
      <c r="B4" s="38"/>
      <c r="C4" s="72"/>
      <c r="D4" s="72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 x14ac:dyDescent="0.45">
      <c r="A5" s="74" t="s">
        <v>13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</row>
    <row r="6" spans="1:14" s="23" customFormat="1" ht="15" customHeight="1" x14ac:dyDescent="0.45">
      <c r="A6" s="74"/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</row>
    <row r="7" spans="1:14" s="23" customFormat="1" ht="15" customHeight="1" x14ac:dyDescent="0.45">
      <c r="A7" s="74" t="str">
        <f ca="1">"© "&amp;YEAR(TODAY())&amp;" Financial Edge Training"</f>
        <v>© 2025 Financial Edge Training</v>
      </c>
      <c r="B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</row>
    <row r="8" spans="1:14" s="23" customFormat="1" ht="15" customHeight="1" thickBot="1" x14ac:dyDescent="0.5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 x14ac:dyDescent="0.45">
      <c r="F9" s="28"/>
      <c r="G9" s="75"/>
      <c r="H9" s="75"/>
      <c r="I9" s="75"/>
      <c r="J9" s="75"/>
      <c r="K9" s="28"/>
    </row>
    <row r="10" spans="1:14" s="23" customFormat="1" ht="15" customHeight="1" x14ac:dyDescent="0.45">
      <c r="B10" s="24"/>
      <c r="C10" s="24"/>
      <c r="F10" s="28"/>
      <c r="G10" s="75"/>
      <c r="H10" s="75"/>
      <c r="I10" s="75"/>
      <c r="J10" s="75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71"/>
      <c r="H12" s="71"/>
      <c r="I12" s="71"/>
      <c r="J12" s="71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71"/>
      <c r="H13" s="71"/>
      <c r="I13" s="71"/>
      <c r="J13" s="71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71"/>
      <c r="H14" s="71"/>
      <c r="I14" s="71"/>
      <c r="J14" s="71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71"/>
      <c r="H16" s="71"/>
      <c r="I16" s="71"/>
      <c r="J16" s="71"/>
      <c r="K16" s="25"/>
    </row>
    <row r="17" spans="1:11" s="23" customFormat="1" ht="15" customHeight="1" x14ac:dyDescent="0.45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 x14ac:dyDescent="0.4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Normal="100" workbookViewId="0"/>
  </sheetViews>
  <sheetFormatPr defaultColWidth="9.1328125" defaultRowHeight="14.25" x14ac:dyDescent="0.45"/>
  <cols>
    <col min="1" max="1" width="1.46484375" customWidth="1"/>
    <col min="2" max="2" width="2.86328125" customWidth="1"/>
    <col min="3" max="3" width="13.19921875" customWidth="1"/>
    <col min="4" max="4" width="2.86328125" customWidth="1"/>
    <col min="5" max="7" width="1.46484375" customWidth="1"/>
    <col min="8" max="8" width="2.86328125" customWidth="1"/>
    <col min="9" max="9" width="42.796875" customWidth="1"/>
    <col min="10" max="11" width="1.46484375" customWidth="1"/>
    <col min="12" max="12" width="15.53125" bestFit="1" customWidth="1"/>
    <col min="13" max="14" width="1.46484375" customWidth="1"/>
    <col min="15" max="15" width="2.86328125" customWidth="1"/>
    <col min="16" max="16" width="32.53125" customWidth="1"/>
    <col min="17" max="17" width="2.86328125" customWidth="1"/>
    <col min="18" max="18" width="1.46484375" customWidth="1"/>
    <col min="23" max="23" width="17.796875" bestFit="1" customWidth="1"/>
  </cols>
  <sheetData>
    <row r="1" spans="1:18" s="34" customFormat="1" ht="45" customHeight="1" x14ac:dyDescent="0.85">
      <c r="A1" s="13" t="str">
        <f>Welcome!A2</f>
        <v>Sensitivity Data Tables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5" customFormat="1" ht="30" customHeight="1" x14ac:dyDescent="0.65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77" t="s">
        <v>0</v>
      </c>
      <c r="C4" s="77"/>
      <c r="D4" s="77"/>
      <c r="E4" s="77"/>
      <c r="F4" s="77"/>
      <c r="G4" s="77"/>
      <c r="H4" s="77"/>
      <c r="I4" s="77"/>
      <c r="K4" s="1"/>
      <c r="L4" s="77" t="s">
        <v>2</v>
      </c>
      <c r="M4" s="77"/>
      <c r="N4" s="77"/>
      <c r="O4" s="77"/>
      <c r="P4" s="77"/>
      <c r="Q4" s="40"/>
      <c r="R4" s="40"/>
    </row>
    <row r="5" spans="1:18" s="2" customFormat="1" ht="15" customHeight="1" x14ac:dyDescent="0.45">
      <c r="A5" s="17"/>
      <c r="B5" s="8" t="s">
        <v>1</v>
      </c>
      <c r="C5" s="55" t="s">
        <v>32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9" t="s">
        <v>9</v>
      </c>
      <c r="O5" s="79"/>
      <c r="P5" s="79"/>
      <c r="Q5" s="79"/>
      <c r="R5" s="40"/>
    </row>
    <row r="6" spans="1:18" s="2" customFormat="1" ht="15" customHeight="1" x14ac:dyDescent="0.45">
      <c r="A6" s="3"/>
      <c r="B6" s="8" t="s">
        <v>1</v>
      </c>
      <c r="C6" s="18" t="s">
        <v>33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80">
        <v>42369</v>
      </c>
      <c r="O6" s="80"/>
      <c r="P6" s="80"/>
      <c r="Q6" s="80"/>
      <c r="R6" s="40"/>
    </row>
    <row r="7" spans="1:18" s="2" customFormat="1" ht="15" customHeight="1" x14ac:dyDescent="0.45">
      <c r="A7" s="18"/>
      <c r="B7" s="8" t="s">
        <v>1</v>
      </c>
      <c r="C7" s="18" t="s">
        <v>34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79" t="s">
        <v>10</v>
      </c>
      <c r="O7" s="79"/>
      <c r="P7" s="79"/>
      <c r="Q7" s="79"/>
      <c r="R7" s="40"/>
    </row>
    <row r="8" spans="1:18" s="2" customFormat="1" ht="15" customHeight="1" x14ac:dyDescent="0.4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6</v>
      </c>
      <c r="M8" s="9"/>
      <c r="N8" s="79" t="s">
        <v>11</v>
      </c>
      <c r="O8" s="79"/>
      <c r="P8" s="79"/>
      <c r="Q8" s="79"/>
      <c r="R8" s="40"/>
    </row>
    <row r="9" spans="1:18" s="2" customFormat="1" ht="15" customHeight="1" x14ac:dyDescent="0.45">
      <c r="A9" s="41"/>
      <c r="B9" s="38"/>
      <c r="C9" s="41"/>
      <c r="D9" s="41"/>
      <c r="E9" s="41"/>
      <c r="F9" s="41"/>
      <c r="G9" s="41"/>
      <c r="H9" s="41"/>
      <c r="I9" s="41"/>
      <c r="K9" s="18"/>
      <c r="L9" s="9" t="s">
        <v>7</v>
      </c>
      <c r="M9" s="9"/>
      <c r="N9" s="79" t="s">
        <v>12</v>
      </c>
      <c r="O9" s="79"/>
      <c r="P9" s="79"/>
      <c r="Q9" s="79"/>
      <c r="R9" s="40"/>
    </row>
    <row r="10" spans="1:18" s="2" customFormat="1" ht="15" customHeight="1" x14ac:dyDescent="0.45">
      <c r="A10" s="39"/>
      <c r="B10" s="39"/>
      <c r="C10" s="39"/>
      <c r="D10" s="39"/>
      <c r="E10" s="39"/>
      <c r="F10" s="39"/>
      <c r="G10" s="39"/>
      <c r="H10" s="39"/>
      <c r="I10" s="39"/>
      <c r="K10" s="18"/>
      <c r="L10" s="9" t="s">
        <v>8</v>
      </c>
      <c r="M10" s="9"/>
      <c r="N10" s="81">
        <v>0</v>
      </c>
      <c r="O10" s="81"/>
      <c r="P10" s="81"/>
      <c r="Q10" s="81"/>
      <c r="R10" s="47"/>
    </row>
    <row r="11" spans="1:18" s="2" customFormat="1" ht="15" customHeight="1" thickBot="1" x14ac:dyDescent="0.5">
      <c r="A11" s="44"/>
      <c r="B11" s="44"/>
      <c r="C11" s="44"/>
      <c r="D11" s="44"/>
      <c r="E11" s="44"/>
      <c r="F11" s="44"/>
      <c r="G11" s="44"/>
      <c r="H11" s="44"/>
      <c r="I11" s="44"/>
      <c r="K11" s="4"/>
      <c r="L11" s="59"/>
      <c r="M11" s="59"/>
      <c r="N11" s="48"/>
      <c r="O11" s="49"/>
      <c r="P11" s="49"/>
      <c r="Q11" s="50"/>
      <c r="R11" s="51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55"/>
      <c r="B13" s="78" t="s">
        <v>19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N13" s="1"/>
      <c r="O13" s="77" t="s">
        <v>14</v>
      </c>
      <c r="P13" s="77"/>
      <c r="Q13" s="77"/>
      <c r="R13" s="58"/>
    </row>
    <row r="14" spans="1:18" s="2" customFormat="1" ht="15" customHeight="1" x14ac:dyDescent="0.45">
      <c r="A14" s="56"/>
      <c r="B14" s="76" t="s">
        <v>20</v>
      </c>
      <c r="C14" s="76"/>
      <c r="D14" s="76" t="s">
        <v>21</v>
      </c>
      <c r="E14" s="76"/>
      <c r="F14" s="76"/>
      <c r="G14" s="76"/>
      <c r="H14" s="76"/>
      <c r="I14" s="76"/>
      <c r="J14" s="76"/>
      <c r="K14" s="76"/>
      <c r="L14" s="76"/>
      <c r="N14" s="17"/>
      <c r="O14" s="27"/>
      <c r="P14" s="22"/>
      <c r="Q14" s="22"/>
      <c r="R14" s="56"/>
    </row>
    <row r="15" spans="1:18" s="2" customFormat="1" ht="15" customHeight="1" x14ac:dyDescent="0.45">
      <c r="A15" s="56"/>
      <c r="B15" s="76"/>
      <c r="C15" s="76"/>
      <c r="D15" s="76"/>
      <c r="E15" s="76"/>
      <c r="F15" s="76"/>
      <c r="G15" s="76"/>
      <c r="H15" s="76"/>
      <c r="I15" s="76"/>
      <c r="J15" s="76"/>
      <c r="K15" s="76"/>
      <c r="L15" s="76"/>
      <c r="N15" s="3"/>
      <c r="O15" s="27"/>
      <c r="P15" s="52" t="s">
        <v>15</v>
      </c>
      <c r="Q15" s="22"/>
      <c r="R15" s="56"/>
    </row>
    <row r="16" spans="1:18" s="2" customFormat="1" ht="15" customHeight="1" x14ac:dyDescent="0.45">
      <c r="A16" s="56"/>
      <c r="B16" s="76"/>
      <c r="C16" s="76"/>
      <c r="D16" s="76"/>
      <c r="E16" s="76"/>
      <c r="F16" s="76"/>
      <c r="G16" s="76"/>
      <c r="H16" s="76"/>
      <c r="I16" s="76"/>
      <c r="J16" s="76"/>
      <c r="K16" s="76"/>
      <c r="L16" s="76"/>
      <c r="N16" s="18"/>
      <c r="O16" s="27"/>
      <c r="P16" s="36" t="s">
        <v>16</v>
      </c>
      <c r="Q16" s="22"/>
      <c r="R16" s="56"/>
    </row>
    <row r="17" spans="1:18" s="2" customFormat="1" ht="15" customHeight="1" x14ac:dyDescent="0.45">
      <c r="A17" s="56"/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N17" s="18"/>
      <c r="O17" s="27"/>
      <c r="P17" t="s">
        <v>17</v>
      </c>
      <c r="Q17" s="22"/>
      <c r="R17" s="56"/>
    </row>
    <row r="18" spans="1:18" s="2" customFormat="1" ht="15" customHeight="1" x14ac:dyDescent="0.45">
      <c r="A18" s="39"/>
      <c r="B18" s="76"/>
      <c r="C18" s="76"/>
      <c r="D18" s="76"/>
      <c r="E18" s="76"/>
      <c r="F18" s="76"/>
      <c r="G18" s="76"/>
      <c r="H18" s="76"/>
      <c r="I18" s="76"/>
      <c r="J18" s="76"/>
      <c r="K18" s="76"/>
      <c r="L18" s="76"/>
      <c r="N18" s="39"/>
      <c r="O18" s="53"/>
      <c r="P18" s="53"/>
      <c r="Q18" s="53"/>
      <c r="R18" s="39"/>
    </row>
    <row r="19" spans="1:18" ht="14.65" thickBot="1" x14ac:dyDescent="0.5">
      <c r="A19" s="44"/>
      <c r="B19" s="44"/>
      <c r="C19" s="44"/>
      <c r="D19" s="57"/>
      <c r="E19" s="57"/>
      <c r="F19" s="57"/>
      <c r="G19" s="57"/>
      <c r="H19" s="57"/>
      <c r="I19" s="57"/>
      <c r="J19" s="57"/>
      <c r="K19" s="57"/>
      <c r="L19" s="57"/>
      <c r="N19" s="44"/>
      <c r="O19" s="44"/>
      <c r="P19" s="44"/>
      <c r="Q19" s="44"/>
      <c r="R19" s="44"/>
    </row>
    <row r="20" spans="1:18" x14ac:dyDescent="0.45">
      <c r="Q20" s="54"/>
    </row>
  </sheetData>
  <mergeCells count="20">
    <mergeCell ref="D15:L15"/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A8A800-2E21-4C36-8CA3-839080CBDDB1}">
  <dimension ref="A1:L102"/>
  <sheetViews>
    <sheetView tabSelected="1" zoomScaleNormal="100" workbookViewId="0">
      <selection activeCell="H15" sqref="H15"/>
    </sheetView>
  </sheetViews>
  <sheetFormatPr defaultColWidth="9.1328125" defaultRowHeight="15" customHeight="1" x14ac:dyDescent="0.45"/>
  <cols>
    <col min="1" max="1" width="1.46484375" style="15" customWidth="1"/>
    <col min="2" max="2" width="11.53125" style="16" bestFit="1" customWidth="1"/>
    <col min="3" max="18" width="11.33203125" bestFit="1" customWidth="1"/>
    <col min="19" max="19" width="8.796875" bestFit="1" customWidth="1"/>
    <col min="20" max="20" width="9.796875" bestFit="1" customWidth="1"/>
    <col min="21" max="22" width="8.796875" bestFit="1" customWidth="1"/>
    <col min="23" max="23" width="9.796875" bestFit="1" customWidth="1"/>
  </cols>
  <sheetData>
    <row r="1" spans="1:10" s="46" customFormat="1" ht="45" customHeight="1" x14ac:dyDescent="0.85">
      <c r="A1" s="5" t="s">
        <v>36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5" customFormat="1" ht="30" customHeight="1" x14ac:dyDescent="0.65">
      <c r="A2" s="14" t="s">
        <v>42</v>
      </c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45">
      <c r="A4" s="15" t="s">
        <v>29</v>
      </c>
      <c r="D4" s="63"/>
    </row>
    <row r="5" spans="1:10" ht="15" customHeight="1" x14ac:dyDescent="0.45">
      <c r="B5" s="16" t="s">
        <v>22</v>
      </c>
      <c r="C5">
        <f>IF(C13="",D5,VLOOKUP($C$13,$B$19:$F$68,D$16,FALSE))</f>
        <v>4</v>
      </c>
      <c r="D5" s="64">
        <v>4</v>
      </c>
      <c r="G5" s="63" t="s">
        <v>31</v>
      </c>
      <c r="H5" s="63" t="s">
        <v>38</v>
      </c>
      <c r="I5" s="63" t="s">
        <v>44</v>
      </c>
    </row>
    <row r="6" spans="1:10" ht="15" customHeight="1" x14ac:dyDescent="0.45">
      <c r="B6" s="16" t="s">
        <v>23</v>
      </c>
      <c r="C6">
        <f>IF(C13="",D6,VLOOKUP($C$13,$B$19:$F$68,E$16,FALSE))</f>
        <v>29000</v>
      </c>
      <c r="D6" s="61">
        <v>29000</v>
      </c>
      <c r="G6">
        <v>3</v>
      </c>
      <c r="H6">
        <v>29000</v>
      </c>
      <c r="I6" s="65">
        <v>0.35</v>
      </c>
    </row>
    <row r="7" spans="1:10" ht="15" customHeight="1" x14ac:dyDescent="0.45">
      <c r="B7" s="16" t="s">
        <v>24</v>
      </c>
      <c r="C7" s="65">
        <f>IF(C13="",D7,VLOOKUP($C$13,$B$19:$F$68,F$16,FALSE))</f>
        <v>0.45</v>
      </c>
      <c r="D7" s="64">
        <v>0.45</v>
      </c>
      <c r="G7">
        <v>3.5</v>
      </c>
      <c r="H7">
        <v>30000</v>
      </c>
      <c r="I7" s="65">
        <v>0.4</v>
      </c>
    </row>
    <row r="8" spans="1:10" ht="15" customHeight="1" x14ac:dyDescent="0.45">
      <c r="B8" s="16" t="s">
        <v>25</v>
      </c>
      <c r="C8">
        <f>D8</f>
        <v>45000</v>
      </c>
      <c r="D8" s="61">
        <v>45000</v>
      </c>
      <c r="G8">
        <v>4</v>
      </c>
      <c r="I8" s="65">
        <v>0.45</v>
      </c>
    </row>
    <row r="9" spans="1:10" ht="15" customHeight="1" x14ac:dyDescent="0.45">
      <c r="A9" s="60"/>
      <c r="B9" s="16" t="s">
        <v>26</v>
      </c>
      <c r="C9">
        <f>C5*C6</f>
        <v>116000</v>
      </c>
      <c r="G9">
        <v>4.5</v>
      </c>
      <c r="I9" s="65">
        <v>0.5</v>
      </c>
    </row>
    <row r="10" spans="1:10" ht="15" customHeight="1" x14ac:dyDescent="0.45">
      <c r="B10" s="16" t="s">
        <v>27</v>
      </c>
      <c r="C10">
        <f>C7*C6</f>
        <v>13050</v>
      </c>
      <c r="G10">
        <v>5</v>
      </c>
      <c r="I10" s="65">
        <v>0.55000000000000004</v>
      </c>
    </row>
    <row r="11" spans="1:10" ht="15" customHeight="1" x14ac:dyDescent="0.45">
      <c r="B11" s="62" t="s">
        <v>28</v>
      </c>
      <c r="C11" s="63">
        <f>C9-C8-C10</f>
        <v>57950</v>
      </c>
    </row>
    <row r="12" spans="1:10" ht="15" customHeight="1" thickBot="1" x14ac:dyDescent="0.5">
      <c r="B12" s="62"/>
      <c r="C12" s="63"/>
    </row>
    <row r="13" spans="1:10" ht="15" customHeight="1" thickTop="1" thickBot="1" x14ac:dyDescent="0.5">
      <c r="B13" s="62" t="s">
        <v>39</v>
      </c>
      <c r="C13" s="67"/>
    </row>
    <row r="14" spans="1:10" ht="15" customHeight="1" thickTop="1" x14ac:dyDescent="0.45"/>
    <row r="15" spans="1:10" ht="15" customHeight="1" x14ac:dyDescent="0.45">
      <c r="B15" s="62"/>
      <c r="C15" s="63"/>
      <c r="D15" s="63" t="s">
        <v>40</v>
      </c>
    </row>
    <row r="16" spans="1:10" ht="15" customHeight="1" x14ac:dyDescent="0.45">
      <c r="D16">
        <v>3</v>
      </c>
      <c r="E16">
        <v>4</v>
      </c>
      <c r="F16">
        <v>5</v>
      </c>
    </row>
    <row r="17" spans="2:6" ht="15" customHeight="1" x14ac:dyDescent="0.45">
      <c r="B17" s="63" t="s">
        <v>39</v>
      </c>
      <c r="C17" s="63" t="s">
        <v>35</v>
      </c>
      <c r="D17" s="63" t="s">
        <v>31</v>
      </c>
      <c r="E17" s="63" t="s">
        <v>38</v>
      </c>
      <c r="F17" s="63" t="s">
        <v>30</v>
      </c>
    </row>
    <row r="18" spans="2:6" ht="15" customHeight="1" x14ac:dyDescent="0.45">
      <c r="C18" s="66">
        <f>C11</f>
        <v>57950</v>
      </c>
      <c r="D18">
        <v>0</v>
      </c>
      <c r="E18">
        <v>0</v>
      </c>
      <c r="F18">
        <v>0</v>
      </c>
    </row>
    <row r="19" spans="2:6" ht="15" customHeight="1" x14ac:dyDescent="0.45">
      <c r="B19">
        <v>1</v>
      </c>
      <c r="C19">
        <f t="dataTable" ref="C19:C68" dt2D="0" dtr="0" r1="C13"/>
        <v>31850</v>
      </c>
      <c r="D19">
        <v>3</v>
      </c>
      <c r="E19">
        <v>29000</v>
      </c>
      <c r="F19" s="65">
        <v>0.35</v>
      </c>
    </row>
    <row r="20" spans="2:6" ht="15" customHeight="1" x14ac:dyDescent="0.45">
      <c r="B20">
        <v>2</v>
      </c>
      <c r="C20">
        <v>30400</v>
      </c>
      <c r="D20">
        <v>3</v>
      </c>
      <c r="E20">
        <v>29000</v>
      </c>
      <c r="F20" s="65">
        <v>0.4</v>
      </c>
    </row>
    <row r="21" spans="2:6" ht="15" customHeight="1" x14ac:dyDescent="0.45">
      <c r="B21">
        <v>3</v>
      </c>
      <c r="C21">
        <v>28950</v>
      </c>
      <c r="D21">
        <v>3</v>
      </c>
      <c r="E21">
        <v>29000</v>
      </c>
      <c r="F21" s="65">
        <v>0.45</v>
      </c>
    </row>
    <row r="22" spans="2:6" ht="15" customHeight="1" x14ac:dyDescent="0.45">
      <c r="B22">
        <v>4</v>
      </c>
      <c r="C22">
        <v>27500</v>
      </c>
      <c r="D22">
        <v>3</v>
      </c>
      <c r="E22">
        <v>29000</v>
      </c>
      <c r="F22" s="65">
        <v>0.5</v>
      </c>
    </row>
    <row r="23" spans="2:6" ht="15" customHeight="1" x14ac:dyDescent="0.45">
      <c r="B23">
        <v>5</v>
      </c>
      <c r="C23">
        <v>26050</v>
      </c>
      <c r="D23">
        <v>3</v>
      </c>
      <c r="E23">
        <v>29000</v>
      </c>
      <c r="F23" s="65">
        <v>0.55000000000000004</v>
      </c>
    </row>
    <row r="24" spans="2:6" ht="15" customHeight="1" x14ac:dyDescent="0.45">
      <c r="B24">
        <v>6</v>
      </c>
      <c r="C24">
        <v>34500</v>
      </c>
      <c r="D24">
        <v>3</v>
      </c>
      <c r="E24">
        <v>30000</v>
      </c>
      <c r="F24" s="65">
        <v>0.35</v>
      </c>
    </row>
    <row r="25" spans="2:6" ht="15" customHeight="1" x14ac:dyDescent="0.45">
      <c r="B25">
        <v>7</v>
      </c>
      <c r="C25">
        <v>33000</v>
      </c>
      <c r="D25">
        <v>3</v>
      </c>
      <c r="E25">
        <v>30000</v>
      </c>
      <c r="F25" s="65">
        <v>0.4</v>
      </c>
    </row>
    <row r="26" spans="2:6" ht="15" customHeight="1" x14ac:dyDescent="0.45">
      <c r="B26">
        <v>8</v>
      </c>
      <c r="C26">
        <v>31500</v>
      </c>
      <c r="D26">
        <v>3</v>
      </c>
      <c r="E26">
        <v>30000</v>
      </c>
      <c r="F26" s="65">
        <v>0.45</v>
      </c>
    </row>
    <row r="27" spans="2:6" ht="15" customHeight="1" x14ac:dyDescent="0.45">
      <c r="B27">
        <v>9</v>
      </c>
      <c r="C27">
        <v>30000</v>
      </c>
      <c r="D27">
        <v>3</v>
      </c>
      <c r="E27">
        <v>30000</v>
      </c>
      <c r="F27" s="65">
        <v>0.5</v>
      </c>
    </row>
    <row r="28" spans="2:6" ht="15" customHeight="1" x14ac:dyDescent="0.45">
      <c r="B28">
        <v>10</v>
      </c>
      <c r="C28">
        <v>28500</v>
      </c>
      <c r="D28">
        <v>3</v>
      </c>
      <c r="E28">
        <v>30000</v>
      </c>
      <c r="F28" s="65">
        <v>0.55000000000000004</v>
      </c>
    </row>
    <row r="29" spans="2:6" ht="15" customHeight="1" x14ac:dyDescent="0.45">
      <c r="B29">
        <v>11</v>
      </c>
      <c r="C29">
        <v>46350</v>
      </c>
      <c r="D29">
        <v>3.5</v>
      </c>
      <c r="E29">
        <v>29000</v>
      </c>
      <c r="F29" s="65">
        <v>0.35</v>
      </c>
    </row>
    <row r="30" spans="2:6" ht="15" customHeight="1" x14ac:dyDescent="0.45">
      <c r="B30">
        <v>12</v>
      </c>
      <c r="C30">
        <v>44900</v>
      </c>
      <c r="D30">
        <v>3.5</v>
      </c>
      <c r="E30">
        <v>29000</v>
      </c>
      <c r="F30" s="65">
        <v>0.4</v>
      </c>
    </row>
    <row r="31" spans="2:6" ht="15" customHeight="1" x14ac:dyDescent="0.45">
      <c r="B31">
        <v>13</v>
      </c>
      <c r="C31">
        <v>43450</v>
      </c>
      <c r="D31">
        <v>3.5</v>
      </c>
      <c r="E31">
        <v>29000</v>
      </c>
      <c r="F31" s="65">
        <v>0.45</v>
      </c>
    </row>
    <row r="32" spans="2:6" ht="15" customHeight="1" x14ac:dyDescent="0.45">
      <c r="B32">
        <v>14</v>
      </c>
      <c r="C32">
        <v>42000</v>
      </c>
      <c r="D32">
        <v>3.5</v>
      </c>
      <c r="E32">
        <v>29000</v>
      </c>
      <c r="F32" s="65">
        <v>0.5</v>
      </c>
    </row>
    <row r="33" spans="2:6" ht="15" customHeight="1" x14ac:dyDescent="0.45">
      <c r="B33">
        <v>15</v>
      </c>
      <c r="C33">
        <v>40550</v>
      </c>
      <c r="D33">
        <v>3.5</v>
      </c>
      <c r="E33">
        <v>29000</v>
      </c>
      <c r="F33" s="65">
        <v>0.55000000000000004</v>
      </c>
    </row>
    <row r="34" spans="2:6" ht="15" customHeight="1" x14ac:dyDescent="0.45">
      <c r="B34">
        <v>16</v>
      </c>
      <c r="C34">
        <v>49500</v>
      </c>
      <c r="D34">
        <v>3.5</v>
      </c>
      <c r="E34">
        <v>30000</v>
      </c>
      <c r="F34" s="65">
        <v>0.35</v>
      </c>
    </row>
    <row r="35" spans="2:6" ht="15" customHeight="1" x14ac:dyDescent="0.45">
      <c r="B35">
        <v>17</v>
      </c>
      <c r="C35">
        <v>48000</v>
      </c>
      <c r="D35">
        <v>3.5</v>
      </c>
      <c r="E35">
        <v>30000</v>
      </c>
      <c r="F35" s="65">
        <v>0.4</v>
      </c>
    </row>
    <row r="36" spans="2:6" ht="15" customHeight="1" x14ac:dyDescent="0.45">
      <c r="B36">
        <v>18</v>
      </c>
      <c r="C36">
        <v>46500</v>
      </c>
      <c r="D36">
        <v>3.5</v>
      </c>
      <c r="E36">
        <v>30000</v>
      </c>
      <c r="F36" s="65">
        <v>0.45</v>
      </c>
    </row>
    <row r="37" spans="2:6" ht="15" customHeight="1" x14ac:dyDescent="0.45">
      <c r="B37">
        <v>19</v>
      </c>
      <c r="C37">
        <v>45000</v>
      </c>
      <c r="D37">
        <v>3.5</v>
      </c>
      <c r="E37">
        <v>30000</v>
      </c>
      <c r="F37" s="65">
        <v>0.5</v>
      </c>
    </row>
    <row r="38" spans="2:6" ht="15" customHeight="1" x14ac:dyDescent="0.45">
      <c r="B38">
        <v>20</v>
      </c>
      <c r="C38">
        <v>43500</v>
      </c>
      <c r="D38">
        <v>3.5</v>
      </c>
      <c r="E38">
        <v>30000</v>
      </c>
      <c r="F38" s="65">
        <v>0.55000000000000004</v>
      </c>
    </row>
    <row r="39" spans="2:6" ht="15" customHeight="1" x14ac:dyDescent="0.45">
      <c r="B39">
        <v>21</v>
      </c>
      <c r="C39">
        <v>60850</v>
      </c>
      <c r="D39">
        <v>4</v>
      </c>
      <c r="E39">
        <v>29000</v>
      </c>
      <c r="F39" s="65">
        <v>0.35</v>
      </c>
    </row>
    <row r="40" spans="2:6" ht="15" customHeight="1" x14ac:dyDescent="0.45">
      <c r="B40">
        <v>22</v>
      </c>
      <c r="C40">
        <v>59400</v>
      </c>
      <c r="D40">
        <v>4</v>
      </c>
      <c r="E40">
        <v>29000</v>
      </c>
      <c r="F40" s="65">
        <v>0.4</v>
      </c>
    </row>
    <row r="41" spans="2:6" ht="15" customHeight="1" x14ac:dyDescent="0.45">
      <c r="B41">
        <v>23</v>
      </c>
      <c r="C41">
        <v>57950</v>
      </c>
      <c r="D41">
        <v>4</v>
      </c>
      <c r="E41">
        <v>29000</v>
      </c>
      <c r="F41" s="65">
        <v>0.45</v>
      </c>
    </row>
    <row r="42" spans="2:6" ht="15" customHeight="1" x14ac:dyDescent="0.45">
      <c r="B42">
        <v>24</v>
      </c>
      <c r="C42">
        <v>56500</v>
      </c>
      <c r="D42">
        <v>4</v>
      </c>
      <c r="E42">
        <v>29000</v>
      </c>
      <c r="F42" s="65">
        <v>0.5</v>
      </c>
    </row>
    <row r="43" spans="2:6" ht="15" customHeight="1" x14ac:dyDescent="0.45">
      <c r="B43">
        <v>25</v>
      </c>
      <c r="C43">
        <v>55050</v>
      </c>
      <c r="D43">
        <v>4</v>
      </c>
      <c r="E43">
        <v>29000</v>
      </c>
      <c r="F43" s="65">
        <v>0.55000000000000004</v>
      </c>
    </row>
    <row r="44" spans="2:6" ht="15" customHeight="1" x14ac:dyDescent="0.45">
      <c r="B44">
        <v>26</v>
      </c>
      <c r="C44">
        <v>64500</v>
      </c>
      <c r="D44">
        <v>4</v>
      </c>
      <c r="E44">
        <v>30000</v>
      </c>
      <c r="F44" s="65">
        <v>0.35</v>
      </c>
    </row>
    <row r="45" spans="2:6" ht="15" customHeight="1" x14ac:dyDescent="0.45">
      <c r="B45">
        <v>27</v>
      </c>
      <c r="C45">
        <v>63000</v>
      </c>
      <c r="D45">
        <v>4</v>
      </c>
      <c r="E45">
        <v>30000</v>
      </c>
      <c r="F45" s="65">
        <v>0.4</v>
      </c>
    </row>
    <row r="46" spans="2:6" ht="15" customHeight="1" x14ac:dyDescent="0.45">
      <c r="B46">
        <v>28</v>
      </c>
      <c r="C46">
        <v>61500</v>
      </c>
      <c r="D46">
        <v>4</v>
      </c>
      <c r="E46">
        <v>30000</v>
      </c>
      <c r="F46" s="65">
        <v>0.45</v>
      </c>
    </row>
    <row r="47" spans="2:6" ht="15" customHeight="1" x14ac:dyDescent="0.45">
      <c r="B47">
        <v>29</v>
      </c>
      <c r="C47">
        <v>60000</v>
      </c>
      <c r="D47">
        <v>4</v>
      </c>
      <c r="E47">
        <v>30000</v>
      </c>
      <c r="F47" s="65">
        <v>0.5</v>
      </c>
    </row>
    <row r="48" spans="2:6" ht="15" customHeight="1" x14ac:dyDescent="0.45">
      <c r="B48">
        <v>30</v>
      </c>
      <c r="C48">
        <v>58500</v>
      </c>
      <c r="D48">
        <v>4</v>
      </c>
      <c r="E48">
        <v>30000</v>
      </c>
      <c r="F48" s="65">
        <v>0.55000000000000004</v>
      </c>
    </row>
    <row r="49" spans="2:6" ht="15" customHeight="1" x14ac:dyDescent="0.45">
      <c r="B49">
        <v>31</v>
      </c>
      <c r="C49">
        <v>75350</v>
      </c>
      <c r="D49">
        <v>4.5</v>
      </c>
      <c r="E49">
        <v>29000</v>
      </c>
      <c r="F49" s="65">
        <v>0.35</v>
      </c>
    </row>
    <row r="50" spans="2:6" ht="15" customHeight="1" x14ac:dyDescent="0.45">
      <c r="B50">
        <v>32</v>
      </c>
      <c r="C50">
        <v>73900</v>
      </c>
      <c r="D50">
        <v>4.5</v>
      </c>
      <c r="E50">
        <v>29000</v>
      </c>
      <c r="F50" s="65">
        <v>0.4</v>
      </c>
    </row>
    <row r="51" spans="2:6" ht="15" customHeight="1" x14ac:dyDescent="0.45">
      <c r="B51">
        <v>33</v>
      </c>
      <c r="C51">
        <v>72450</v>
      </c>
      <c r="D51">
        <v>4.5</v>
      </c>
      <c r="E51">
        <v>29000</v>
      </c>
      <c r="F51" s="65">
        <v>0.45</v>
      </c>
    </row>
    <row r="52" spans="2:6" ht="15" customHeight="1" x14ac:dyDescent="0.45">
      <c r="B52">
        <v>34</v>
      </c>
      <c r="C52">
        <v>71000</v>
      </c>
      <c r="D52">
        <v>4.5</v>
      </c>
      <c r="E52">
        <v>29000</v>
      </c>
      <c r="F52" s="65">
        <v>0.5</v>
      </c>
    </row>
    <row r="53" spans="2:6" ht="15" customHeight="1" x14ac:dyDescent="0.45">
      <c r="B53">
        <v>35</v>
      </c>
      <c r="C53">
        <v>69550</v>
      </c>
      <c r="D53">
        <v>4.5</v>
      </c>
      <c r="E53">
        <v>29000</v>
      </c>
      <c r="F53" s="65">
        <v>0.55000000000000004</v>
      </c>
    </row>
    <row r="54" spans="2:6" ht="15" customHeight="1" x14ac:dyDescent="0.45">
      <c r="B54">
        <v>36</v>
      </c>
      <c r="C54">
        <v>79500</v>
      </c>
      <c r="D54">
        <v>4.5</v>
      </c>
      <c r="E54">
        <v>30000</v>
      </c>
      <c r="F54" s="65">
        <v>0.35</v>
      </c>
    </row>
    <row r="55" spans="2:6" ht="15" customHeight="1" x14ac:dyDescent="0.45">
      <c r="B55">
        <v>37</v>
      </c>
      <c r="C55">
        <v>78000</v>
      </c>
      <c r="D55">
        <v>4.5</v>
      </c>
      <c r="E55">
        <v>30000</v>
      </c>
      <c r="F55" s="65">
        <v>0.4</v>
      </c>
    </row>
    <row r="56" spans="2:6" ht="15" customHeight="1" x14ac:dyDescent="0.45">
      <c r="B56">
        <v>38</v>
      </c>
      <c r="C56">
        <v>76500</v>
      </c>
      <c r="D56">
        <v>4.5</v>
      </c>
      <c r="E56">
        <v>30000</v>
      </c>
      <c r="F56" s="65">
        <v>0.45</v>
      </c>
    </row>
    <row r="57" spans="2:6" ht="15" customHeight="1" x14ac:dyDescent="0.45">
      <c r="B57">
        <v>39</v>
      </c>
      <c r="C57">
        <v>75000</v>
      </c>
      <c r="D57">
        <v>4.5</v>
      </c>
      <c r="E57">
        <v>30000</v>
      </c>
      <c r="F57" s="65">
        <v>0.5</v>
      </c>
    </row>
    <row r="58" spans="2:6" ht="15" customHeight="1" x14ac:dyDescent="0.45">
      <c r="B58">
        <v>40</v>
      </c>
      <c r="C58">
        <v>73500</v>
      </c>
      <c r="D58">
        <v>4.5</v>
      </c>
      <c r="E58">
        <v>30000</v>
      </c>
      <c r="F58" s="65">
        <v>0.55000000000000004</v>
      </c>
    </row>
    <row r="59" spans="2:6" ht="15" customHeight="1" x14ac:dyDescent="0.45">
      <c r="B59">
        <v>41</v>
      </c>
      <c r="C59">
        <v>89850</v>
      </c>
      <c r="D59">
        <v>5</v>
      </c>
      <c r="E59">
        <v>29000</v>
      </c>
      <c r="F59" s="65">
        <v>0.35</v>
      </c>
    </row>
    <row r="60" spans="2:6" ht="15" customHeight="1" x14ac:dyDescent="0.45">
      <c r="B60">
        <v>42</v>
      </c>
      <c r="C60">
        <v>88400</v>
      </c>
      <c r="D60">
        <v>5</v>
      </c>
      <c r="E60">
        <v>29000</v>
      </c>
      <c r="F60" s="65">
        <v>0.4</v>
      </c>
    </row>
    <row r="61" spans="2:6" ht="15" customHeight="1" x14ac:dyDescent="0.45">
      <c r="B61">
        <v>43</v>
      </c>
      <c r="C61">
        <v>86950</v>
      </c>
      <c r="D61">
        <v>5</v>
      </c>
      <c r="E61">
        <v>29000</v>
      </c>
      <c r="F61" s="65">
        <v>0.45</v>
      </c>
    </row>
    <row r="62" spans="2:6" ht="15" customHeight="1" x14ac:dyDescent="0.45">
      <c r="B62">
        <v>44</v>
      </c>
      <c r="C62">
        <v>85500</v>
      </c>
      <c r="D62">
        <v>5</v>
      </c>
      <c r="E62">
        <v>29000</v>
      </c>
      <c r="F62" s="65">
        <v>0.5</v>
      </c>
    </row>
    <row r="63" spans="2:6" ht="15" customHeight="1" x14ac:dyDescent="0.45">
      <c r="B63">
        <v>45</v>
      </c>
      <c r="C63">
        <v>84050</v>
      </c>
      <c r="D63">
        <v>5</v>
      </c>
      <c r="E63">
        <v>29000</v>
      </c>
      <c r="F63" s="65">
        <v>0.55000000000000004</v>
      </c>
    </row>
    <row r="64" spans="2:6" ht="15" customHeight="1" x14ac:dyDescent="0.45">
      <c r="B64">
        <v>46</v>
      </c>
      <c r="C64">
        <v>94500</v>
      </c>
      <c r="D64">
        <v>5</v>
      </c>
      <c r="E64">
        <v>30000</v>
      </c>
      <c r="F64" s="65">
        <v>0.35</v>
      </c>
    </row>
    <row r="65" spans="2:12" ht="15" customHeight="1" x14ac:dyDescent="0.45">
      <c r="B65">
        <v>47</v>
      </c>
      <c r="C65">
        <v>93000</v>
      </c>
      <c r="D65">
        <v>5</v>
      </c>
      <c r="E65">
        <v>30000</v>
      </c>
      <c r="F65" s="65">
        <v>0.4</v>
      </c>
    </row>
    <row r="66" spans="2:12" ht="15" customHeight="1" x14ac:dyDescent="0.45">
      <c r="B66">
        <v>48</v>
      </c>
      <c r="C66">
        <v>91500</v>
      </c>
      <c r="D66">
        <v>5</v>
      </c>
      <c r="E66">
        <v>30000</v>
      </c>
      <c r="F66" s="65">
        <v>0.45</v>
      </c>
    </row>
    <row r="67" spans="2:12" ht="15" customHeight="1" x14ac:dyDescent="0.45">
      <c r="B67">
        <v>49</v>
      </c>
      <c r="C67">
        <v>90000</v>
      </c>
      <c r="D67">
        <v>5</v>
      </c>
      <c r="E67">
        <v>30000</v>
      </c>
      <c r="F67" s="65">
        <v>0.5</v>
      </c>
    </row>
    <row r="68" spans="2:12" ht="15" customHeight="1" x14ac:dyDescent="0.45">
      <c r="B68">
        <v>50</v>
      </c>
      <c r="C68">
        <v>88500</v>
      </c>
      <c r="D68">
        <v>5</v>
      </c>
      <c r="E68">
        <v>30000</v>
      </c>
      <c r="F68" s="65">
        <v>0.55000000000000004</v>
      </c>
    </row>
    <row r="70" spans="2:12" ht="15" customHeight="1" x14ac:dyDescent="0.45">
      <c r="B70" s="63" t="s">
        <v>41</v>
      </c>
    </row>
    <row r="71" spans="2:12" ht="15" customHeight="1" x14ac:dyDescent="0.45">
      <c r="B71" s="68" t="s">
        <v>43</v>
      </c>
      <c r="C71" s="68" t="s">
        <v>38</v>
      </c>
      <c r="D71" s="68" t="s">
        <v>30</v>
      </c>
    </row>
    <row r="72" spans="2:12" ht="15" customHeight="1" x14ac:dyDescent="0.45">
      <c r="B72"/>
      <c r="C72">
        <v>30000</v>
      </c>
      <c r="D72">
        <v>30000</v>
      </c>
      <c r="E72">
        <v>30000</v>
      </c>
      <c r="F72">
        <v>30000</v>
      </c>
      <c r="G72">
        <v>30000</v>
      </c>
      <c r="H72">
        <v>29000</v>
      </c>
      <c r="I72">
        <v>29000</v>
      </c>
      <c r="J72">
        <v>29000</v>
      </c>
      <c r="K72">
        <v>29000</v>
      </c>
      <c r="L72">
        <v>29000</v>
      </c>
    </row>
    <row r="73" spans="2:12" ht="15" customHeight="1" x14ac:dyDescent="0.45">
      <c r="B73" s="68" t="s">
        <v>31</v>
      </c>
      <c r="C73" s="69">
        <v>0.35</v>
      </c>
      <c r="D73" s="69">
        <v>0.4</v>
      </c>
      <c r="E73" s="69">
        <v>0.45</v>
      </c>
      <c r="F73" s="69">
        <v>0.5</v>
      </c>
      <c r="G73" s="69">
        <v>0.55000000000000004</v>
      </c>
      <c r="H73" s="69">
        <v>0.35</v>
      </c>
      <c r="I73" s="69">
        <v>0.4</v>
      </c>
      <c r="J73" s="69">
        <v>0.45</v>
      </c>
      <c r="K73" s="69">
        <v>0.5</v>
      </c>
      <c r="L73" s="69">
        <v>0.55000000000000004</v>
      </c>
    </row>
    <row r="74" spans="2:12" ht="15" customHeight="1" x14ac:dyDescent="0.45">
      <c r="B74">
        <v>3</v>
      </c>
      <c r="C74">
        <v>34500</v>
      </c>
      <c r="D74">
        <v>33000</v>
      </c>
      <c r="E74">
        <v>31500</v>
      </c>
      <c r="F74">
        <v>30000</v>
      </c>
      <c r="G74">
        <v>28500</v>
      </c>
      <c r="H74">
        <v>31850</v>
      </c>
      <c r="I74">
        <v>30400</v>
      </c>
      <c r="J74">
        <v>28950</v>
      </c>
      <c r="K74">
        <v>27500</v>
      </c>
      <c r="L74">
        <v>26050</v>
      </c>
    </row>
    <row r="75" spans="2:12" ht="15" customHeight="1" x14ac:dyDescent="0.45">
      <c r="B75">
        <v>3.5</v>
      </c>
      <c r="C75">
        <v>49500</v>
      </c>
      <c r="D75">
        <v>48000</v>
      </c>
      <c r="E75">
        <v>46500</v>
      </c>
      <c r="F75">
        <v>45000</v>
      </c>
      <c r="G75">
        <v>43500</v>
      </c>
      <c r="H75">
        <v>46350</v>
      </c>
      <c r="I75">
        <v>44900</v>
      </c>
      <c r="J75">
        <v>43450</v>
      </c>
      <c r="K75">
        <v>42000</v>
      </c>
      <c r="L75">
        <v>40550</v>
      </c>
    </row>
    <row r="76" spans="2:12" ht="15" customHeight="1" x14ac:dyDescent="0.45">
      <c r="B76">
        <v>4</v>
      </c>
      <c r="C76">
        <v>64500</v>
      </c>
      <c r="D76">
        <v>63000</v>
      </c>
      <c r="E76">
        <v>61500</v>
      </c>
      <c r="F76">
        <v>60000</v>
      </c>
      <c r="G76">
        <v>58500</v>
      </c>
      <c r="H76">
        <v>60850</v>
      </c>
      <c r="I76">
        <v>59400</v>
      </c>
      <c r="J76">
        <v>57950</v>
      </c>
      <c r="K76">
        <v>56500</v>
      </c>
      <c r="L76">
        <v>55050</v>
      </c>
    </row>
    <row r="77" spans="2:12" ht="15" customHeight="1" x14ac:dyDescent="0.45">
      <c r="B77">
        <v>4.5</v>
      </c>
      <c r="C77">
        <v>79500</v>
      </c>
      <c r="D77">
        <v>78000</v>
      </c>
      <c r="E77">
        <v>76500</v>
      </c>
      <c r="F77">
        <v>75000</v>
      </c>
      <c r="G77">
        <v>73500</v>
      </c>
      <c r="H77">
        <v>75350</v>
      </c>
      <c r="I77">
        <v>73900</v>
      </c>
      <c r="J77">
        <v>72450</v>
      </c>
      <c r="K77">
        <v>71000</v>
      </c>
      <c r="L77">
        <v>69550</v>
      </c>
    </row>
    <row r="78" spans="2:12" ht="15" customHeight="1" x14ac:dyDescent="0.45">
      <c r="B78">
        <v>5</v>
      </c>
      <c r="C78">
        <v>94500</v>
      </c>
      <c r="D78">
        <v>93000</v>
      </c>
      <c r="E78">
        <v>91500</v>
      </c>
      <c r="F78">
        <v>90000</v>
      </c>
      <c r="G78">
        <v>88500</v>
      </c>
      <c r="H78">
        <v>89850</v>
      </c>
      <c r="I78">
        <v>88400</v>
      </c>
      <c r="J78">
        <v>86950</v>
      </c>
      <c r="K78">
        <v>85500</v>
      </c>
      <c r="L78">
        <v>84050</v>
      </c>
    </row>
    <row r="79" spans="2:12" ht="15" customHeight="1" x14ac:dyDescent="0.45">
      <c r="B79"/>
    </row>
    <row r="80" spans="2:12" ht="15" customHeight="1" x14ac:dyDescent="0.45">
      <c r="B80"/>
    </row>
    <row r="81" spans="2:2" ht="15" customHeight="1" x14ac:dyDescent="0.45">
      <c r="B81"/>
    </row>
    <row r="82" spans="2:2" ht="15" customHeight="1" x14ac:dyDescent="0.45">
      <c r="B82"/>
    </row>
    <row r="83" spans="2:2" ht="15" customHeight="1" x14ac:dyDescent="0.45">
      <c r="B83"/>
    </row>
    <row r="84" spans="2:2" ht="15" customHeight="1" x14ac:dyDescent="0.45">
      <c r="B84"/>
    </row>
    <row r="85" spans="2:2" ht="15" customHeight="1" x14ac:dyDescent="0.45">
      <c r="B85"/>
    </row>
    <row r="86" spans="2:2" ht="15" customHeight="1" x14ac:dyDescent="0.45">
      <c r="B86"/>
    </row>
    <row r="87" spans="2:2" ht="15" customHeight="1" x14ac:dyDescent="0.45">
      <c r="B87"/>
    </row>
    <row r="88" spans="2:2" ht="15" customHeight="1" x14ac:dyDescent="0.45">
      <c r="B88"/>
    </row>
    <row r="89" spans="2:2" ht="15" customHeight="1" x14ac:dyDescent="0.45">
      <c r="B89"/>
    </row>
    <row r="90" spans="2:2" ht="15" customHeight="1" x14ac:dyDescent="0.45">
      <c r="B90"/>
    </row>
    <row r="91" spans="2:2" ht="15" customHeight="1" x14ac:dyDescent="0.45">
      <c r="B91"/>
    </row>
    <row r="92" spans="2:2" ht="15" customHeight="1" x14ac:dyDescent="0.45">
      <c r="B92"/>
    </row>
    <row r="93" spans="2:2" ht="15" customHeight="1" x14ac:dyDescent="0.45">
      <c r="B93"/>
    </row>
    <row r="94" spans="2:2" ht="15" customHeight="1" x14ac:dyDescent="0.45">
      <c r="B94"/>
    </row>
    <row r="95" spans="2:2" ht="15" customHeight="1" x14ac:dyDescent="0.45">
      <c r="B95"/>
    </row>
    <row r="96" spans="2:2" ht="15" customHeight="1" x14ac:dyDescent="0.45">
      <c r="B96"/>
    </row>
    <row r="97" spans="2:2" ht="15" customHeight="1" x14ac:dyDescent="0.45">
      <c r="B97"/>
    </row>
    <row r="98" spans="2:2" ht="15" customHeight="1" x14ac:dyDescent="0.45">
      <c r="B98"/>
    </row>
    <row r="99" spans="2:2" ht="15" customHeight="1" x14ac:dyDescent="0.45">
      <c r="B99"/>
    </row>
    <row r="100" spans="2:2" ht="15" customHeight="1" x14ac:dyDescent="0.45">
      <c r="B100"/>
    </row>
    <row r="101" spans="2:2" ht="15" customHeight="1" thickBot="1" x14ac:dyDescent="0.5">
      <c r="B101"/>
    </row>
    <row r="102" spans="2:2" ht="15" customHeight="1" x14ac:dyDescent="0.45">
      <c r="B102"/>
    </row>
  </sheetData>
  <conditionalFormatting pivot="1" sqref="C74:L78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orientation="landscape" verticalDpi="0" r:id="rId2"/>
  <headerFooter>
    <oddHeader xml:space="preserve">&amp;R&amp;10&amp;F 
&amp;A
</oddHeader>
    <oddFooter>&amp;L&amp;10© 2016&amp;C&amp;10Page &amp;P of &amp;N&amp;R&amp;G</oddFooter>
  </headerFooter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377A852-E6B0-4D6F-8941-6B9B4E40977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eded41-6c5d-4718-b7b7-dbfd1652bccf"/>
    <ds:schemaRef ds:uri="6ea4884f-dd23-4a9e-9674-e09625774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FE8D2F2-0102-45A1-B21C-CDE43DD65D45}">
  <ds:schemaRefs>
    <ds:schemaRef ds:uri="http://schemas.microsoft.com/office/2006/metadata/properties"/>
    <ds:schemaRef ds:uri="http://schemas.microsoft.com/office/infopath/2007/PartnerControls"/>
    <ds:schemaRef ds:uri="69eded41-6c5d-4718-b7b7-dbfd1652bccf"/>
    <ds:schemaRef ds:uri="6ea4884f-dd23-4a9e-9674-e0962577458b"/>
  </ds:schemaRefs>
</ds:datastoreItem>
</file>

<file path=customXml/itemProps3.xml><?xml version="1.0" encoding="utf-8"?>
<ds:datastoreItem xmlns:ds="http://schemas.openxmlformats.org/officeDocument/2006/customXml" ds:itemID="{DA1D9CEA-9C28-47CB-A13E-1F59D56E1D8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Three Input Tables (Pivot)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Sophie Harrup</cp:lastModifiedBy>
  <cp:lastPrinted>2016-02-04T14:08:33Z</cp:lastPrinted>
  <dcterms:created xsi:type="dcterms:W3CDTF">2016-02-03T14:06:14Z</dcterms:created>
  <dcterms:modified xsi:type="dcterms:W3CDTF">2025-06-02T15:50:17Z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