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Shared drives\FE elearning Development Share\The Portfolio Manager\Elearning\2. Economic Analysis and Asset Allocation (9060)\13025 Portfolio Risk and Return\Elearning\4. Measuring Risk and Beta Workout\"/>
    </mc:Choice>
  </mc:AlternateContent>
  <xr:revisionPtr revIDLastSave="0" documentId="13_ncr:1_{724A3DE2-4742-4089-9BBF-E2B9D7DA57C8}" xr6:coauthVersionLast="45" xr6:coauthVersionMax="47" xr10:uidLastSave="{00000000-0000-0000-0000-000000000000}"/>
  <bookViews>
    <workbookView xWindow="-98" yWindow="-98" windowWidth="20715" windowHeight="13276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2" l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A1" i="2" l="1"/>
  <c r="A7" i="1" l="1"/>
  <c r="A1" i="6" l="1"/>
</calcChain>
</file>

<file path=xl/sharedStrings.xml><?xml version="1.0" encoding="utf-8"?>
<sst xmlns="http://schemas.openxmlformats.org/spreadsheetml/2006/main" count="41" uniqueCount="39">
  <si>
    <t>Features</t>
  </si>
  <si>
    <t>◦</t>
  </si>
  <si>
    <t>Feature 1</t>
  </si>
  <si>
    <t>Feature 2</t>
  </si>
  <si>
    <t>Feature 3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</si>
  <si>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</si>
  <si>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</si>
  <si>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</si>
  <si>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</si>
  <si>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</si>
  <si>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</si>
  <si>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</si>
  <si>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</si>
  <si>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</si>
  <si>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</si>
  <si>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</si>
  <si>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</si>
  <si>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</si>
  <si>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</si>
  <si>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</si>
  <si>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</si>
  <si>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</si>
  <si>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</si>
  <si>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</si>
  <si>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www.fe.training</t>
  </si>
  <si>
    <t>Measuring Risk and Beta</t>
  </si>
  <si>
    <t>If the market goes down by 10%, it is estimated that XYZ would decrease in value by 12%.</t>
  </si>
  <si>
    <t>XYZ is riskier than  overall market given that it has a Beta greater than 1.</t>
  </si>
  <si>
    <t>Month</t>
  </si>
  <si>
    <t>Systematic risk, Beta</t>
  </si>
  <si>
    <t>XYZ Returns over the risk-free rate</t>
  </si>
  <si>
    <t>Market Returns over the risk free rate</t>
  </si>
  <si>
    <t xml:space="preserve">An investor is considering an investment in XYZ stock. </t>
  </si>
  <si>
    <t>would affect returns.</t>
  </si>
  <si>
    <t xml:space="preserve">strong competitive advantages, she is concerned about how the overall market environment </t>
  </si>
  <si>
    <t xml:space="preserve">While she believes the company produces products that are superior to it competitors and has </t>
  </si>
  <si>
    <t xml:space="preserve">Determine the systematic risk of the investment by comparing the returns of XYZ and the market </t>
  </si>
  <si>
    <t>and describe the relative riskiness of XYZ.</t>
  </si>
  <si>
    <t>Workout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</si>
</sst>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0.0%_);\(0.0%\)"/>
    <numFmt numFmtId="172" formatCode="#,##0.0_);\(#,##0.0\);0.0_);@_)"/>
    <numFmt numFmtId="173" formatCode="#,##0.0\ \x_);\(#,##0.0\ \x\)"/>
    <numFmt numFmtId="174" formatCode="#,##0_);\(#,##0\);0_);@_)"/>
    <numFmt numFmtId="175" formatCode="0.0%"/>
  </numFmts>
  <fonts count="36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3">
    <xf numFmtId="172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69" fontId="27" fillId="2" borderId="0" applyNumberFormat="0" applyBorder="0" applyProtection="0">
      <alignment horizontal="center"/>
    </xf>
    <xf numFmtId="168" fontId="2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29" fillId="2" borderId="0" applyFont="0" applyFill="0" applyBorder="0" applyAlignment="0" applyProtection="0"/>
    <xf numFmtId="169" fontId="30" fillId="2" borderId="0" applyNumberFormat="0" applyFill="0" applyBorder="0" applyAlignment="0" applyProtection="0"/>
    <xf numFmtId="172" fontId="32" fillId="0" borderId="0" applyNumberFormat="0" applyFill="0" applyBorder="0" applyAlignment="0" applyProtection="0"/>
    <xf numFmtId="170" fontId="30" fillId="37" borderId="10" applyNumberFormat="0">
      <protection locked="0"/>
    </xf>
    <xf numFmtId="169" fontId="3" fillId="0" borderId="0">
      <alignment vertical="top"/>
    </xf>
    <xf numFmtId="172" fontId="34" fillId="0" borderId="0"/>
    <xf numFmtId="169" fontId="27" fillId="2" borderId="0">
      <alignment horizontal="center"/>
    </xf>
  </cellStyleXfs>
  <cellXfs count="75">
    <xf numFmtId="172" fontId="0" fillId="0" borderId="0" xfId="0"/>
    <xf numFmtId="172" fontId="2" fillId="5" borderId="0" xfId="51" applyNumberFormat="1" applyFont="1" applyAlignment="1"/>
    <xf numFmtId="172" fontId="2" fillId="5" borderId="0" xfId="51" applyNumberFormat="1" applyFont="1" applyAlignment="1">
      <alignment horizontal="left" vertical="top"/>
    </xf>
    <xf numFmtId="172" fontId="2" fillId="4" borderId="0" xfId="0" applyFont="1" applyFill="1" applyBorder="1"/>
    <xf numFmtId="169" fontId="31" fillId="2" borderId="0" xfId="48" applyNumberFormat="1">
      <alignment horizontal="left"/>
    </xf>
    <xf numFmtId="172" fontId="25" fillId="2" borderId="0" xfId="0" applyFont="1" applyFill="1" applyBorder="1" applyAlignment="1"/>
    <xf numFmtId="172" fontId="26" fillId="3" borderId="0" xfId="0" applyFont="1" applyFill="1" applyBorder="1" applyAlignment="1"/>
    <xf numFmtId="172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69" fontId="27" fillId="2" borderId="0" xfId="53">
      <alignment horizontal="center"/>
    </xf>
    <xf numFmtId="169" fontId="31" fillId="2" borderId="0" xfId="48" applyNumberFormat="1" applyAlignment="1"/>
    <xf numFmtId="169" fontId="8" fillId="3" borderId="0" xfId="49" applyNumberFormat="1" applyAlignment="1"/>
    <xf numFmtId="169" fontId="4" fillId="0" borderId="0" xfId="50" applyNumberFormat="1">
      <alignment horizontal="left" vertical="center"/>
    </xf>
    <xf numFmtId="172" fontId="0" fillId="0" borderId="0" xfId="0"/>
    <xf numFmtId="172" fontId="2" fillId="0" borderId="0" xfId="0" applyFont="1" applyFill="1" applyBorder="1" applyAlignment="1">
      <alignment vertical="top"/>
    </xf>
    <xf numFmtId="172" fontId="2" fillId="0" borderId="0" xfId="0" applyFont="1" applyFill="1" applyBorder="1"/>
    <xf numFmtId="172" fontId="4" fillId="0" borderId="0" xfId="0" applyFont="1" applyFill="1" applyBorder="1" applyAlignment="1">
      <alignment vertical="center"/>
    </xf>
    <xf numFmtId="172" fontId="5" fillId="0" borderId="0" xfId="0" applyFont="1" applyFill="1" applyBorder="1" applyAlignment="1">
      <alignment vertical="center" wrapText="1"/>
    </xf>
    <xf numFmtId="172" fontId="3" fillId="0" borderId="0" xfId="0" applyFont="1" applyFill="1" applyBorder="1" applyAlignment="1">
      <alignment horizontal="center" vertical="top"/>
    </xf>
    <xf numFmtId="172" fontId="0" fillId="0" borderId="0" xfId="0" applyFill="1"/>
    <xf numFmtId="172" fontId="0" fillId="0" borderId="0" xfId="0" applyFill="1" applyBorder="1"/>
    <xf numFmtId="172" fontId="25" fillId="0" borderId="0" xfId="0" applyFont="1" applyFill="1" applyBorder="1" applyAlignment="1"/>
    <xf numFmtId="169" fontId="30" fillId="0" borderId="0" xfId="57" applyFill="1" applyBorder="1" applyAlignment="1">
      <alignment vertical="top"/>
    </xf>
    <xf numFmtId="169" fontId="2" fillId="5" borderId="0" xfId="51" applyNumberFormat="1" applyFont="1" applyBorder="1" applyAlignment="1">
      <alignment horizontal="left" vertical="top"/>
    </xf>
    <xf numFmtId="169" fontId="3" fillId="5" borderId="0" xfId="51" applyNumberFormat="1" applyFont="1" applyBorder="1" applyAlignment="1">
      <alignment horizontal="center" vertical="top"/>
    </xf>
    <xf numFmtId="169" fontId="2" fillId="5" borderId="0" xfId="51" applyNumberFormat="1" applyFont="1" applyBorder="1" applyAlignment="1"/>
    <xf numFmtId="169" fontId="5" fillId="5" borderId="0" xfId="51" applyNumberFormat="1" applyFont="1" applyBorder="1" applyAlignment="1">
      <alignment vertical="center" wrapText="1"/>
    </xf>
    <xf numFmtId="169" fontId="2" fillId="5" borderId="0" xfId="51" applyNumberFormat="1" applyFont="1" applyAlignment="1">
      <alignment vertical="top"/>
    </xf>
    <xf numFmtId="169" fontId="3" fillId="5" borderId="0" xfId="51" applyNumberFormat="1" applyFont="1" applyAlignment="1">
      <alignment horizontal="center" vertical="top"/>
    </xf>
    <xf numFmtId="169" fontId="2" fillId="5" borderId="0" xfId="51" applyNumberFormat="1" applyFont="1" applyAlignment="1"/>
    <xf numFmtId="169" fontId="5" fillId="5" borderId="0" xfId="51" applyNumberFormat="1" applyFont="1" applyAlignment="1">
      <alignment vertical="center" wrapText="1"/>
    </xf>
    <xf numFmtId="169" fontId="7" fillId="5" borderId="0" xfId="51" applyNumberFormat="1" applyFont="1" applyAlignment="1">
      <alignment vertical="center" wrapText="1"/>
    </xf>
    <xf numFmtId="169" fontId="30" fillId="37" borderId="10" xfId="59" applyNumberFormat="1">
      <protection locked="0"/>
    </xf>
    <xf numFmtId="169" fontId="2" fillId="0" borderId="0" xfId="51" applyNumberFormat="1" applyFont="1" applyFill="1" applyAlignment="1"/>
    <xf numFmtId="172" fontId="2" fillId="0" borderId="0" xfId="0" applyFont="1" applyFill="1" applyBorder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172" fontId="4" fillId="5" borderId="0" xfId="51" applyNumberFormat="1" applyFont="1" applyAlignment="1">
      <alignment vertical="center"/>
    </xf>
    <xf numFmtId="172" fontId="4" fillId="0" borderId="0" xfId="50" applyNumberFormat="1" applyFill="1">
      <alignment horizontal="left" vertical="center"/>
    </xf>
    <xf numFmtId="172" fontId="0" fillId="5" borderId="0" xfId="51" applyNumberFormat="1" applyFont="1" applyAlignment="1"/>
    <xf numFmtId="172" fontId="3" fillId="5" borderId="0" xfId="51" applyNumberFormat="1" applyFont="1" applyAlignment="1">
      <alignment horizontal="center" vertical="top"/>
    </xf>
    <xf numFmtId="172" fontId="2" fillId="5" borderId="11" xfId="51" applyNumberFormat="1" applyFont="1" applyBorder="1" applyAlignment="1">
      <alignment vertical="top"/>
    </xf>
    <xf numFmtId="172" fontId="3" fillId="5" borderId="11" xfId="51" applyNumberFormat="1" applyFont="1" applyBorder="1" applyAlignment="1">
      <alignment horizontal="center" vertical="top"/>
    </xf>
    <xf numFmtId="172" fontId="2" fillId="5" borderId="11" xfId="51" applyNumberFormat="1" applyFont="1" applyBorder="1" applyAlignment="1"/>
    <xf numFmtId="172" fontId="5" fillId="5" borderId="11" xfId="51" applyNumberFormat="1" applyFont="1" applyBorder="1" applyAlignment="1">
      <alignment vertical="center" wrapText="1"/>
    </xf>
    <xf numFmtId="172" fontId="2" fillId="5" borderId="0" xfId="51" applyNumberFormat="1" applyFont="1" applyAlignment="1">
      <alignment vertical="top" wrapText="1"/>
    </xf>
    <xf numFmtId="172" fontId="3" fillId="5" borderId="0" xfId="51" applyNumberFormat="1" applyFont="1" applyAlignment="1">
      <alignment vertical="top"/>
    </xf>
    <xf numFmtId="172" fontId="0" fillId="0" borderId="0" xfId="0"/>
    <xf numFmtId="172" fontId="0" fillId="0" borderId="0" xfId="0"/>
    <xf numFmtId="172" fontId="33" fillId="0" borderId="0" xfId="0" applyFont="1"/>
    <xf numFmtId="172" fontId="0" fillId="0" borderId="0" xfId="0" applyAlignment="1">
      <alignment horizontal="center"/>
    </xf>
    <xf numFmtId="172" fontId="0" fillId="0" borderId="0" xfId="0"/>
    <xf numFmtId="169" fontId="3" fillId="0" borderId="0" xfId="60">
      <alignment vertical="top"/>
    </xf>
    <xf numFmtId="175" fontId="0" fillId="0" borderId="0" xfId="0" applyNumberFormat="1"/>
    <xf numFmtId="174" fontId="0" fillId="0" borderId="0" xfId="0" applyNumberFormat="1"/>
    <xf numFmtId="172" fontId="0" fillId="0" borderId="0" xfId="0"/>
    <xf numFmtId="172" fontId="0" fillId="0" borderId="0" xfId="0"/>
    <xf numFmtId="172" fontId="27" fillId="2" borderId="0" xfId="53" applyNumberFormat="1">
      <alignment horizontal="center"/>
    </xf>
    <xf numFmtId="174" fontId="30" fillId="0" borderId="0" xfId="57" applyNumberFormat="1" applyFill="1"/>
    <xf numFmtId="175" fontId="30" fillId="0" borderId="0" xfId="57" applyNumberFormat="1" applyFill="1"/>
    <xf numFmtId="172" fontId="35" fillId="0" borderId="0" xfId="0" applyFont="1"/>
    <xf numFmtId="172" fontId="27" fillId="2" borderId="0" xfId="53" applyNumberFormat="1" applyAlignment="1">
      <alignment horizontal="center" wrapText="1"/>
    </xf>
    <xf numFmtId="172" fontId="0" fillId="0" borderId="0" xfId="0"/>
    <xf numFmtId="172" fontId="0" fillId="0" borderId="0" xfId="0"/>
    <xf numFmtId="172" fontId="4" fillId="0" borderId="0" xfId="50" applyNumberFormat="1">
      <alignment horizontal="left" vertical="center"/>
    </xf>
    <xf numFmtId="169" fontId="31" fillId="2" borderId="0" xfId="48" applyNumberFormat="1" applyFill="1" applyAlignment="1">
      <alignment horizontal="center"/>
    </xf>
    <xf numFmtId="172" fontId="0" fillId="0" borderId="0" xfId="0"/>
    <xf numFmtId="169" fontId="2" fillId="5" borderId="0" xfId="51" applyNumberFormat="1" applyFont="1" applyBorder="1" applyAlignment="1">
      <alignment horizontal="left" vertical="top"/>
    </xf>
    <xf numFmtId="169" fontId="31" fillId="3" borderId="0" xfId="49" applyNumberFormat="1" applyFont="1" applyAlignment="1">
      <alignment horizontal="center" vertical="center"/>
    </xf>
    <xf numFmtId="169" fontId="0" fillId="5" borderId="0" xfId="0" applyNumberFormat="1" applyFill="1" applyBorder="1" applyAlignment="1">
      <alignment horizontal="center" vertical="center" wrapText="1"/>
    </xf>
    <xf numFmtId="169" fontId="32" fillId="5" borderId="0" xfId="58" applyNumberFormat="1" applyFill="1" applyBorder="1" applyAlignment="1">
      <alignment horizontal="center" vertical="center" wrapText="1"/>
    </xf>
    <xf numFmtId="172" fontId="0" fillId="5" borderId="0" xfId="51" applyNumberFormat="1" applyFont="1" applyAlignment="1">
      <alignment horizontal="left"/>
    </xf>
    <xf numFmtId="172" fontId="4" fillId="5" borderId="0" xfId="51" applyNumberFormat="1" applyFont="1" applyAlignment="1">
      <alignment horizontal="left" vertical="center"/>
    </xf>
    <xf numFmtId="172" fontId="0" fillId="5" borderId="0" xfId="51" applyNumberFormat="1" applyFont="1" applyAlignment="1"/>
    <xf numFmtId="168" fontId="0" fillId="5" borderId="0" xfId="51" applyNumberFormat="1" applyFont="1" applyAlignment="1">
      <alignment horizontal="left"/>
    </xf>
  </cellXfs>
  <cellStyles count="63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62" xr:uid="{A7124A8E-5259-AB43-B8C0-A63EA4705876}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rmal 2" xfId="61" xr:uid="{48DAFF3F-92FF-1143-9A0A-8EF2611EC1F1}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Row Label" xfId="60" xr:uid="{0AB9C5E3-D097-254B-B748-313EDB9A8BC2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82025096697603"/>
          <c:y val="7.1002932096605201E-2"/>
          <c:w val="0.78826395360217194"/>
          <c:h val="0.77485093110920644"/>
        </c:manualLayout>
      </c:layout>
      <c:scatterChart>
        <c:scatterStyle val="lineMarker"/>
        <c:varyColors val="0"/>
        <c:ser>
          <c:idx val="0"/>
          <c:order val="0"/>
          <c:tx>
            <c:strRef>
              <c:f>Workout!$D$12</c:f>
              <c:strCache>
                <c:ptCount val="1"/>
                <c:pt idx="0">
                  <c:v>XYZ Returns over the risk-free rate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0322198001266015E-2"/>
                  <c:y val="-2.31396584640465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Workout!$C$13:$C$72</c:f>
              <c:numCache>
                <c:formatCode>0.0%</c:formatCode>
                <c:ptCount val="60"/>
                <c:pt idx="0">
                  <c:v>-4.9558999999999999E-2</c:v>
                </c:pt>
                <c:pt idx="1">
                  <c:v>-1.4286E-2</c:v>
                </c:pt>
                <c:pt idx="2">
                  <c:v>-1.3161000000000001E-2</c:v>
                </c:pt>
                <c:pt idx="3">
                  <c:v>0</c:v>
                </c:pt>
                <c:pt idx="4">
                  <c:v>-1.4826000000000001E-2</c:v>
                </c:pt>
                <c:pt idx="5">
                  <c:v>4.5182E-2</c:v>
                </c:pt>
                <c:pt idx="6">
                  <c:v>-1.5262E-2</c:v>
                </c:pt>
                <c:pt idx="7">
                  <c:v>-1.4022E-2</c:v>
                </c:pt>
                <c:pt idx="8">
                  <c:v>7.3999999999999996E-5</c:v>
                </c:pt>
                <c:pt idx="9">
                  <c:v>-4.1571999999999998E-2</c:v>
                </c:pt>
                <c:pt idx="10">
                  <c:v>3.4700000000000002E-2</c:v>
                </c:pt>
                <c:pt idx="11">
                  <c:v>5.3350000000000003E-3</c:v>
                </c:pt>
                <c:pt idx="12">
                  <c:v>-5.9954E-2</c:v>
                </c:pt>
                <c:pt idx="13">
                  <c:v>-1.7170999999999999E-2</c:v>
                </c:pt>
                <c:pt idx="14">
                  <c:v>2.5762E-2</c:v>
                </c:pt>
                <c:pt idx="15">
                  <c:v>8.5316000000000003E-2</c:v>
                </c:pt>
                <c:pt idx="16">
                  <c:v>1.285E-2</c:v>
                </c:pt>
                <c:pt idx="17">
                  <c:v>-1.5679999999999999E-2</c:v>
                </c:pt>
                <c:pt idx="18">
                  <c:v>5.6704999999999998E-2</c:v>
                </c:pt>
                <c:pt idx="19">
                  <c:v>3.4083000000000002E-2</c:v>
                </c:pt>
                <c:pt idx="20">
                  <c:v>-5.5539999999999999E-3</c:v>
                </c:pt>
                <c:pt idx="21">
                  <c:v>-8.9030999999999999E-2</c:v>
                </c:pt>
                <c:pt idx="22">
                  <c:v>2.5801000000000001E-2</c:v>
                </c:pt>
                <c:pt idx="23">
                  <c:v>1.6742E-2</c:v>
                </c:pt>
                <c:pt idx="24">
                  <c:v>4.1189999999999997E-2</c:v>
                </c:pt>
                <c:pt idx="25">
                  <c:v>-2.8570999999999999E-2</c:v>
                </c:pt>
                <c:pt idx="26">
                  <c:v>5.7258000000000003E-2</c:v>
                </c:pt>
                <c:pt idx="27">
                  <c:v>3.6050000000000001E-3</c:v>
                </c:pt>
                <c:pt idx="28">
                  <c:v>-1.6522999999999999E-2</c:v>
                </c:pt>
                <c:pt idx="29">
                  <c:v>4.0190999999999998E-2</c:v>
                </c:pt>
                <c:pt idx="30">
                  <c:v>1.1356E-2</c:v>
                </c:pt>
                <c:pt idx="31">
                  <c:v>6.1053000000000003E-2</c:v>
                </c:pt>
                <c:pt idx="32">
                  <c:v>1.9840000000000001E-3</c:v>
                </c:pt>
                <c:pt idx="33">
                  <c:v>-6.5333000000000002E-2</c:v>
                </c:pt>
                <c:pt idx="34">
                  <c:v>5.1354999999999998E-2</c:v>
                </c:pt>
                <c:pt idx="35">
                  <c:v>1.7621999999999999E-2</c:v>
                </c:pt>
                <c:pt idx="36">
                  <c:v>5.9426E-2</c:v>
                </c:pt>
                <c:pt idx="37">
                  <c:v>3.8679999999999999E-3</c:v>
                </c:pt>
                <c:pt idx="38">
                  <c:v>-9.8123000000000002E-2</c:v>
                </c:pt>
                <c:pt idx="39">
                  <c:v>4.3228000000000003E-2</c:v>
                </c:pt>
                <c:pt idx="40">
                  <c:v>5.5248999999999999E-2</c:v>
                </c:pt>
                <c:pt idx="41">
                  <c:v>2.7982E-2</c:v>
                </c:pt>
                <c:pt idx="42">
                  <c:v>6.6238000000000005E-2</c:v>
                </c:pt>
                <c:pt idx="43">
                  <c:v>1.2666E-2</c:v>
                </c:pt>
                <c:pt idx="44">
                  <c:v>2.6801999999999999E-2</c:v>
                </c:pt>
                <c:pt idx="45">
                  <c:v>1.9906E-2</c:v>
                </c:pt>
                <c:pt idx="46">
                  <c:v>0.10964400000000001</c:v>
                </c:pt>
                <c:pt idx="47">
                  <c:v>-3.3487999999999997E-2</c:v>
                </c:pt>
                <c:pt idx="48">
                  <c:v>-4.4283000000000003E-2</c:v>
                </c:pt>
                <c:pt idx="49">
                  <c:v>2.1114000000000001E-2</c:v>
                </c:pt>
                <c:pt idx="50">
                  <c:v>3.7440000000000001E-2</c:v>
                </c:pt>
                <c:pt idx="51">
                  <c:v>-2.1812000000000002E-2</c:v>
                </c:pt>
                <c:pt idx="52">
                  <c:v>6.2890000000000003E-3</c:v>
                </c:pt>
                <c:pt idx="53">
                  <c:v>-8.5229999999999993E-3</c:v>
                </c:pt>
                <c:pt idx="54">
                  <c:v>0</c:v>
                </c:pt>
                <c:pt idx="55">
                  <c:v>-5.4429999999999999E-2</c:v>
                </c:pt>
                <c:pt idx="56">
                  <c:v>-5.0214000000000002E-2</c:v>
                </c:pt>
                <c:pt idx="57">
                  <c:v>5.2185000000000002E-2</c:v>
                </c:pt>
                <c:pt idx="58">
                  <c:v>4.4017000000000001E-2</c:v>
                </c:pt>
                <c:pt idx="59">
                  <c:v>-2.7549000000000001E-2</c:v>
                </c:pt>
              </c:numCache>
            </c:numRef>
          </c:xVal>
          <c:yVal>
            <c:numRef>
              <c:f>Workout!$D$13:$D$72</c:f>
              <c:numCache>
                <c:formatCode>0.0%</c:formatCode>
                <c:ptCount val="60"/>
                <c:pt idx="0">
                  <c:v>-3.6198995723520457E-2</c:v>
                </c:pt>
                <c:pt idx="1">
                  <c:v>-2.5970057843486858E-2</c:v>
                </c:pt>
                <c:pt idx="2">
                  <c:v>9.0180764601538212E-3</c:v>
                </c:pt>
                <c:pt idx="3">
                  <c:v>6.5517577742723087E-3</c:v>
                </c:pt>
                <c:pt idx="4">
                  <c:v>7.2909728782508338E-3</c:v>
                </c:pt>
                <c:pt idx="5">
                  <c:v>6.5229398042450759E-2</c:v>
                </c:pt>
                <c:pt idx="6">
                  <c:v>5.9735972769364631E-3</c:v>
                </c:pt>
                <c:pt idx="7">
                  <c:v>5.4728589786098738E-4</c:v>
                </c:pt>
                <c:pt idx="8">
                  <c:v>1.8278555935021954E-2</c:v>
                </c:pt>
                <c:pt idx="9">
                  <c:v>-1.9365311410411923E-2</c:v>
                </c:pt>
                <c:pt idx="10">
                  <c:v>0.11264610691866267</c:v>
                </c:pt>
                <c:pt idx="11">
                  <c:v>2.6351890798048064E-2</c:v>
                </c:pt>
                <c:pt idx="12">
                  <c:v>-5.905597217765108E-2</c:v>
                </c:pt>
                <c:pt idx="13">
                  <c:v>6.9163681443939161E-3</c:v>
                </c:pt>
                <c:pt idx="14">
                  <c:v>7.1210728721732494E-2</c:v>
                </c:pt>
                <c:pt idx="15">
                  <c:v>0.10423280349267335</c:v>
                </c:pt>
                <c:pt idx="16">
                  <c:v>6.7277846150232259E-2</c:v>
                </c:pt>
                <c:pt idx="17">
                  <c:v>1.1602357764353931E-2</c:v>
                </c:pt>
                <c:pt idx="18">
                  <c:v>9.0743453913935013E-2</c:v>
                </c:pt>
                <c:pt idx="19">
                  <c:v>7.6441602856578819E-2</c:v>
                </c:pt>
                <c:pt idx="20">
                  <c:v>-1.7180393177124973E-2</c:v>
                </c:pt>
                <c:pt idx="21">
                  <c:v>-0.19238449844661623</c:v>
                </c:pt>
                <c:pt idx="22">
                  <c:v>8.3858909690001704E-2</c:v>
                </c:pt>
                <c:pt idx="23">
                  <c:v>1.536879789792208E-2</c:v>
                </c:pt>
                <c:pt idx="24">
                  <c:v>9.1973047306574435E-2</c:v>
                </c:pt>
                <c:pt idx="25">
                  <c:v>-1.7348560750735501E-2</c:v>
                </c:pt>
                <c:pt idx="26">
                  <c:v>9.1775675035931287E-2</c:v>
                </c:pt>
                <c:pt idx="27">
                  <c:v>2.0750168023568185E-2</c:v>
                </c:pt>
                <c:pt idx="28">
                  <c:v>-3.4187704045999516E-2</c:v>
                </c:pt>
                <c:pt idx="29">
                  <c:v>4.1508654087450046E-2</c:v>
                </c:pt>
                <c:pt idx="30">
                  <c:v>2.9060587429038859E-2</c:v>
                </c:pt>
                <c:pt idx="31">
                  <c:v>0.11751715249876211</c:v>
                </c:pt>
                <c:pt idx="32">
                  <c:v>3.8635874642621935E-2</c:v>
                </c:pt>
                <c:pt idx="33">
                  <c:v>-6.4767648438917316E-2</c:v>
                </c:pt>
                <c:pt idx="34">
                  <c:v>0.10695825064252357</c:v>
                </c:pt>
                <c:pt idx="35">
                  <c:v>6.3463695608886511E-2</c:v>
                </c:pt>
                <c:pt idx="36">
                  <c:v>4.0721329601672719E-2</c:v>
                </c:pt>
                <c:pt idx="37">
                  <c:v>-8.9537000320540462E-4</c:v>
                </c:pt>
                <c:pt idx="38">
                  <c:v>-0.12724889723795565</c:v>
                </c:pt>
                <c:pt idx="39">
                  <c:v>5.7047166285919187E-2</c:v>
                </c:pt>
                <c:pt idx="40">
                  <c:v>5.2530436250362467E-2</c:v>
                </c:pt>
                <c:pt idx="41">
                  <c:v>2.7798736084518116E-2</c:v>
                </c:pt>
                <c:pt idx="42">
                  <c:v>9.9894466419317998E-2</c:v>
                </c:pt>
                <c:pt idx="43">
                  <c:v>3.0946858695032942E-2</c:v>
                </c:pt>
                <c:pt idx="44">
                  <c:v>3.481155169169603E-2</c:v>
                </c:pt>
                <c:pt idx="45">
                  <c:v>2.0870548892580609E-2</c:v>
                </c:pt>
                <c:pt idx="46">
                  <c:v>6.8338067111094691E-2</c:v>
                </c:pt>
                <c:pt idx="47">
                  <c:v>-1.2202812757681817E-2</c:v>
                </c:pt>
                <c:pt idx="48">
                  <c:v>-3.4148676673097011E-2</c:v>
                </c:pt>
                <c:pt idx="49">
                  <c:v>1.0193849195535541E-2</c:v>
                </c:pt>
                <c:pt idx="50">
                  <c:v>6.0533217416105019E-2</c:v>
                </c:pt>
                <c:pt idx="51">
                  <c:v>2.0454987682712589E-2</c:v>
                </c:pt>
                <c:pt idx="52">
                  <c:v>2.0112379640895746E-2</c:v>
                </c:pt>
                <c:pt idx="53">
                  <c:v>-1.3904659757004332E-2</c:v>
                </c:pt>
                <c:pt idx="54">
                  <c:v>-2.2834644172258691E-2</c:v>
                </c:pt>
                <c:pt idx="55">
                  <c:v>-4.4894316330363712E-2</c:v>
                </c:pt>
                <c:pt idx="56">
                  <c:v>-2.2093165745087448E-2</c:v>
                </c:pt>
                <c:pt idx="57">
                  <c:v>5.3194310574548487E-2</c:v>
                </c:pt>
                <c:pt idx="58">
                  <c:v>3.9886959683445605E-2</c:v>
                </c:pt>
                <c:pt idx="59">
                  <c:v>1.0423460475482234E-3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39-478A-8420-A13DA27C8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136736"/>
        <c:axId val="1251135904"/>
      </c:scatterChart>
      <c:valAx>
        <c:axId val="125113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Market Returns over the risk free rate</a:t>
                </a:r>
              </a:p>
            </c:rich>
          </c:tx>
          <c:layout>
            <c:manualLayout>
              <c:xMode val="edge"/>
              <c:yMode val="edge"/>
              <c:x val="0.30017434070554233"/>
              <c:y val="0.89595511816900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135904"/>
        <c:crosses val="autoZero"/>
        <c:crossBetween val="midCat"/>
      </c:valAx>
      <c:valAx>
        <c:axId val="1251135904"/>
        <c:scaling>
          <c:orientation val="minMax"/>
          <c:max val="0.2"/>
          <c:min val="-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XYZ Returns over the risk-free rate</a:t>
                </a:r>
              </a:p>
            </c:rich>
          </c:tx>
          <c:layout>
            <c:manualLayout>
              <c:xMode val="edge"/>
              <c:yMode val="edge"/>
              <c:x val="4.8867848611121943E-2"/>
              <c:y val="7.55352210300703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136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197550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412752</xdr:colOff>
      <xdr:row>80</xdr:row>
      <xdr:rowOff>139210</xdr:rowOff>
    </xdr:from>
    <xdr:to>
      <xdr:col>3</xdr:col>
      <xdr:colOff>886557</xdr:colOff>
      <xdr:row>92</xdr:row>
      <xdr:rowOff>183173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0BF0F9-F1AB-426A-A9D4-7BEF0E5AF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style="19" customWidth="1"/>
    <col min="2" max="13" width="9.1328125" style="19" customWidth="1"/>
    <col min="14" max="14" width="9.86328125" style="19" customWidth="1"/>
    <col min="15" max="26" width="9.1328125" style="19" customWidth="1"/>
    <col min="27" max="16384" width="9.1328125" style="19"/>
  </cols>
  <sheetData>
    <row r="1" spans="1:21" s="21" customFormat="1" ht="189.75" customHeight="1" x14ac:dyDescent="0.8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45">
      <c r="A2" s="68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4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45">
      <c r="A4" s="23"/>
      <c r="B4" s="24"/>
      <c r="C4" s="67"/>
      <c r="D4" s="67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45">
      <c r="A5" s="69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4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45">
      <c r="A7" s="69" t="str">
        <f ca="1">"© "&amp;YEAR(TODAY())&amp;" Financial Edge Training"</f>
        <v>© 2022 Financial Edge Training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45">
      <c r="A8" s="70" t="s">
        <v>24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47"/>
      <c r="P8" s="47"/>
      <c r="Q8" s="47"/>
      <c r="R8" s="47"/>
      <c r="S8" s="47"/>
      <c r="T8" s="47"/>
      <c r="U8" s="47"/>
    </row>
    <row r="9" spans="1:21" s="15" customFormat="1" ht="15" customHeight="1" thickBot="1" x14ac:dyDescent="0.5">
      <c r="A9" s="41"/>
      <c r="B9" s="42"/>
      <c r="C9" s="41"/>
      <c r="D9" s="41"/>
      <c r="E9" s="43"/>
      <c r="F9" s="44"/>
      <c r="G9" s="44"/>
      <c r="H9" s="44"/>
      <c r="I9" s="44"/>
      <c r="J9" s="44"/>
      <c r="K9" s="44"/>
      <c r="L9" s="43"/>
      <c r="M9" s="43"/>
      <c r="N9" s="43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45">
      <c r="A10" s="13"/>
      <c r="B10" s="13"/>
      <c r="C10" s="13"/>
      <c r="D10" s="13"/>
      <c r="E10" s="13"/>
      <c r="F10" s="13"/>
      <c r="G10" s="66"/>
      <c r="H10" s="66"/>
      <c r="I10" s="66"/>
      <c r="J10" s="6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45">
      <c r="A11" s="13"/>
      <c r="B11" s="13"/>
      <c r="C11" s="13"/>
      <c r="D11" s="13"/>
      <c r="E11" s="13"/>
      <c r="F11" s="13"/>
      <c r="G11" s="66"/>
      <c r="H11" s="66"/>
      <c r="I11" s="66"/>
      <c r="J11" s="6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45">
      <c r="A13" s="13"/>
      <c r="B13" s="13"/>
      <c r="C13" s="13"/>
      <c r="D13" s="13"/>
      <c r="E13" s="13"/>
      <c r="F13" s="13"/>
      <c r="G13" s="66"/>
      <c r="H13" s="66"/>
      <c r="I13" s="66"/>
      <c r="J13" s="66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45">
      <c r="A14" s="13"/>
      <c r="B14" s="13"/>
      <c r="C14" s="13"/>
      <c r="D14" s="13"/>
      <c r="E14" s="13"/>
      <c r="F14" s="13"/>
      <c r="G14" s="66"/>
      <c r="H14" s="66"/>
      <c r="I14" s="66"/>
      <c r="J14" s="6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45">
      <c r="A15" s="13"/>
      <c r="B15" s="13"/>
      <c r="C15" s="13"/>
      <c r="D15" s="13"/>
      <c r="E15" s="13"/>
      <c r="F15" s="13"/>
      <c r="G15" s="66"/>
      <c r="H15" s="66"/>
      <c r="I15" s="66"/>
      <c r="J15" s="66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4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45">
      <c r="A17" s="13"/>
      <c r="B17" s="13"/>
      <c r="C17" s="13"/>
      <c r="D17" s="13"/>
      <c r="E17" s="13"/>
      <c r="F17" s="13"/>
      <c r="G17" s="66"/>
      <c r="H17" s="66"/>
      <c r="I17" s="66"/>
      <c r="J17" s="6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4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4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4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4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4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2020&amp;C&amp;10Page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86328125" customWidth="1"/>
    <col min="10" max="11" width="1.3984375" customWidth="1"/>
    <col min="12" max="12" width="15.3984375" customWidth="1"/>
    <col min="13" max="14" width="1.3984375" customWidth="1"/>
    <col min="15" max="15" width="2.86328125" customWidth="1"/>
    <col min="16" max="16" width="32.3984375" customWidth="1"/>
    <col min="17" max="17" width="2.86328125" customWidth="1"/>
    <col min="18" max="18" width="1.3984375" customWidth="1"/>
    <col min="23" max="23" width="9.1328125" customWidth="1"/>
  </cols>
  <sheetData>
    <row r="1" spans="1:24" s="13" customFormat="1" ht="45" customHeight="1" x14ac:dyDescent="0.85">
      <c r="A1" s="10" t="str">
        <f>Welcome!A2</f>
        <v>Measuring Risk and Beta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65">
      <c r="A2" s="11"/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45">
      <c r="S3" s="13"/>
      <c r="T3" s="13"/>
      <c r="U3" s="13"/>
      <c r="V3" s="13"/>
      <c r="W3" s="13"/>
      <c r="X3" s="13"/>
    </row>
    <row r="4" spans="1:24" s="3" customFormat="1" ht="22.5" customHeight="1" x14ac:dyDescent="0.45">
      <c r="A4" s="1"/>
      <c r="B4" s="72" t="s">
        <v>0</v>
      </c>
      <c r="C4" s="72"/>
      <c r="D4" s="72"/>
      <c r="E4" s="72"/>
      <c r="F4" s="72"/>
      <c r="G4" s="72"/>
      <c r="H4" s="72"/>
      <c r="I4" s="72"/>
      <c r="K4" s="1"/>
      <c r="L4" s="72" t="s">
        <v>5</v>
      </c>
      <c r="M4" s="72"/>
      <c r="N4" s="72"/>
      <c r="O4" s="72"/>
      <c r="P4" s="72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45">
      <c r="A5" s="2"/>
      <c r="B5" s="40" t="s">
        <v>1</v>
      </c>
      <c r="C5" s="39" t="s">
        <v>2</v>
      </c>
      <c r="D5" s="36"/>
      <c r="E5" s="36"/>
      <c r="F5" s="36"/>
      <c r="G5" s="36"/>
      <c r="H5" s="36"/>
      <c r="I5" s="36"/>
      <c r="K5" s="1"/>
      <c r="L5" s="46" t="s">
        <v>6</v>
      </c>
      <c r="M5" s="46"/>
      <c r="N5" s="73" t="s">
        <v>12</v>
      </c>
      <c r="O5" s="73"/>
      <c r="P5" s="73"/>
      <c r="Q5" s="73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45">
      <c r="A6" s="45"/>
      <c r="B6" s="40" t="s">
        <v>1</v>
      </c>
      <c r="C6" s="39" t="s">
        <v>3</v>
      </c>
      <c r="D6" s="36"/>
      <c r="E6" s="36"/>
      <c r="F6" s="36"/>
      <c r="G6" s="36"/>
      <c r="H6" s="36"/>
      <c r="I6" s="36"/>
      <c r="K6" s="2"/>
      <c r="L6" s="46" t="s">
        <v>7</v>
      </c>
      <c r="M6" s="46"/>
      <c r="N6" s="74">
        <v>43465</v>
      </c>
      <c r="O6" s="74"/>
      <c r="P6" s="74"/>
      <c r="Q6" s="74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45">
      <c r="A7" s="36"/>
      <c r="B7" s="40" t="s">
        <v>1</v>
      </c>
      <c r="C7" s="39" t="s">
        <v>4</v>
      </c>
      <c r="D7" s="36"/>
      <c r="E7" s="36"/>
      <c r="F7" s="36"/>
      <c r="G7" s="36"/>
      <c r="H7" s="36"/>
      <c r="I7" s="36"/>
      <c r="K7" s="45"/>
      <c r="L7" s="46" t="s">
        <v>8</v>
      </c>
      <c r="M7" s="46"/>
      <c r="N7" s="73" t="s">
        <v>13</v>
      </c>
      <c r="O7" s="73"/>
      <c r="P7" s="73"/>
      <c r="Q7" s="73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45">
      <c r="A8" s="36"/>
      <c r="B8" s="40"/>
      <c r="C8" s="36"/>
      <c r="D8" s="36"/>
      <c r="E8" s="36"/>
      <c r="F8" s="36"/>
      <c r="G8" s="36"/>
      <c r="H8" s="36"/>
      <c r="I8" s="36"/>
      <c r="K8" s="36"/>
      <c r="L8" s="46" t="s">
        <v>9</v>
      </c>
      <c r="M8" s="46"/>
      <c r="N8" s="73" t="s">
        <v>14</v>
      </c>
      <c r="O8" s="73"/>
      <c r="P8" s="73"/>
      <c r="Q8" s="73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45">
      <c r="A9" s="27"/>
      <c r="B9" s="28"/>
      <c r="C9" s="27"/>
      <c r="D9" s="27"/>
      <c r="E9" s="27"/>
      <c r="F9" s="27"/>
      <c r="G9" s="27"/>
      <c r="H9" s="27"/>
      <c r="I9" s="27"/>
      <c r="K9" s="36"/>
      <c r="L9" s="46" t="s">
        <v>10</v>
      </c>
      <c r="M9" s="46"/>
      <c r="N9" s="73" t="s">
        <v>15</v>
      </c>
      <c r="O9" s="73"/>
      <c r="P9" s="73"/>
      <c r="Q9" s="73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4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6" t="s">
        <v>11</v>
      </c>
      <c r="M10" s="46"/>
      <c r="N10" s="71"/>
      <c r="O10" s="71"/>
      <c r="P10" s="71"/>
      <c r="Q10" s="71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5">
      <c r="A11" s="41"/>
      <c r="B11" s="41"/>
      <c r="C11" s="41"/>
      <c r="D11" s="41"/>
      <c r="E11" s="41"/>
      <c r="F11" s="41"/>
      <c r="G11" s="41"/>
      <c r="H11" s="41"/>
      <c r="I11" s="41"/>
      <c r="K11" s="41"/>
      <c r="L11" s="41"/>
      <c r="M11" s="41"/>
      <c r="N11" s="41"/>
      <c r="O11" s="41"/>
      <c r="P11" s="41"/>
      <c r="Q11" s="41"/>
      <c r="R11" s="41"/>
      <c r="S11" s="13"/>
      <c r="T11" s="13"/>
      <c r="U11" s="13"/>
      <c r="V11" s="13"/>
      <c r="W11" s="13"/>
      <c r="X11" s="13"/>
    </row>
    <row r="12" spans="1:24" s="3" customFormat="1" ht="7.5" customHeight="1" x14ac:dyDescent="0.4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45">
      <c r="A13" s="35"/>
      <c r="B13" s="72" t="s">
        <v>21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N13" s="1"/>
      <c r="O13" s="72" t="s">
        <v>17</v>
      </c>
      <c r="P13" s="72"/>
      <c r="Q13" s="72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45">
      <c r="A14" s="36"/>
      <c r="B14" s="71" t="s">
        <v>22</v>
      </c>
      <c r="C14" s="71"/>
      <c r="D14" s="71" t="s">
        <v>23</v>
      </c>
      <c r="E14" s="71"/>
      <c r="F14" s="71"/>
      <c r="G14" s="71"/>
      <c r="H14" s="71"/>
      <c r="I14" s="71"/>
      <c r="J14" s="71"/>
      <c r="K14" s="71"/>
      <c r="L14" s="71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45">
      <c r="A15" s="3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N15" s="45"/>
      <c r="O15" s="18"/>
      <c r="P15" s="32" t="s">
        <v>18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45">
      <c r="A16" s="3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N16" s="36"/>
      <c r="O16" s="18"/>
      <c r="P16" s="22" t="s">
        <v>19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45">
      <c r="A17" s="36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N17" s="36"/>
      <c r="O17" s="18"/>
      <c r="P17" t="s">
        <v>20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45">
      <c r="A18" s="29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4.65" thickBot="1" x14ac:dyDescent="0.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1"/>
      <c r="O19" s="41"/>
      <c r="P19" s="41"/>
      <c r="Q19" s="41"/>
      <c r="R19" s="41"/>
      <c r="S19" s="13"/>
      <c r="T19" s="13"/>
      <c r="U19" s="13"/>
      <c r="V19" s="13"/>
      <c r="W19" s="13"/>
      <c r="X19" s="13"/>
    </row>
    <row r="20" spans="1:24" x14ac:dyDescent="0.45">
      <c r="Q20" s="34"/>
      <c r="R20" s="20"/>
      <c r="S20" s="13"/>
      <c r="T20" s="13"/>
      <c r="U20" s="13"/>
      <c r="V20" s="13"/>
      <c r="W20" s="13"/>
      <c r="X20" s="13"/>
    </row>
    <row r="21" spans="1:24" x14ac:dyDescent="0.4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4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4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4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4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4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2020&amp;C&amp;10Page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tabSelected="1" zoomScale="130" zoomScaleNormal="130" workbookViewId="0">
      <selection activeCell="A4" sqref="A4"/>
    </sheetView>
  </sheetViews>
  <sheetFormatPr defaultColWidth="9.1328125" defaultRowHeight="15" customHeight="1" x14ac:dyDescent="0.45"/>
  <cols>
    <col min="1" max="1" width="1.3984375" style="12" customWidth="1"/>
    <col min="2" max="2" width="34.59765625" bestFit="1" customWidth="1"/>
    <col min="3" max="3" width="21.73046875" customWidth="1"/>
    <col min="4" max="4" width="17.86328125" bestFit="1" customWidth="1"/>
    <col min="5" max="5" width="14.265625" bestFit="1" customWidth="1"/>
    <col min="6" max="10" width="11.3984375" customWidth="1"/>
    <col min="11" max="12" width="9.1328125" customWidth="1"/>
  </cols>
  <sheetData>
    <row r="1" spans="1:10" s="13" customFormat="1" ht="45" customHeight="1" x14ac:dyDescent="0.85">
      <c r="A1" s="4" t="str">
        <f>Welcome!A2</f>
        <v>Measuring Risk and Beta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s="48" customFormat="1" ht="15" customHeight="1" x14ac:dyDescent="0.45">
      <c r="A4" s="64" t="s">
        <v>38</v>
      </c>
      <c r="B4" s="49"/>
    </row>
    <row r="5" spans="1:10" ht="15" customHeight="1" x14ac:dyDescent="0.45">
      <c r="B5" s="52" t="s">
        <v>32</v>
      </c>
      <c r="C5" s="52"/>
      <c r="D5" s="52"/>
      <c r="E5" s="52"/>
      <c r="F5" s="52"/>
      <c r="G5" s="52"/>
      <c r="H5" s="52"/>
      <c r="I5" s="52"/>
      <c r="J5" s="52"/>
    </row>
    <row r="6" spans="1:10" ht="15" customHeight="1" x14ac:dyDescent="0.45">
      <c r="B6" s="52" t="s">
        <v>35</v>
      </c>
      <c r="C6" s="52"/>
      <c r="D6" s="52"/>
      <c r="E6" s="52"/>
      <c r="F6" s="52"/>
      <c r="G6" s="52"/>
      <c r="H6" s="52"/>
      <c r="I6" s="52"/>
      <c r="J6" s="52"/>
    </row>
    <row r="7" spans="1:10" s="62" customFormat="1" ht="15" customHeight="1" x14ac:dyDescent="0.45">
      <c r="A7" s="12"/>
      <c r="B7" s="52" t="s">
        <v>34</v>
      </c>
      <c r="C7" s="52"/>
      <c r="D7" s="52"/>
      <c r="E7" s="52"/>
      <c r="F7" s="52"/>
      <c r="G7" s="52"/>
      <c r="H7" s="52"/>
      <c r="I7" s="52"/>
      <c r="J7" s="52"/>
    </row>
    <row r="8" spans="1:10" s="62" customFormat="1" ht="15" customHeight="1" x14ac:dyDescent="0.45">
      <c r="A8" s="12"/>
      <c r="B8" s="52" t="s">
        <v>33</v>
      </c>
      <c r="C8" s="52"/>
      <c r="D8" s="52"/>
      <c r="E8" s="52"/>
      <c r="F8" s="52"/>
      <c r="G8" s="52"/>
      <c r="H8" s="52"/>
      <c r="I8" s="52"/>
      <c r="J8" s="52"/>
    </row>
    <row r="9" spans="1:10" ht="15" customHeight="1" x14ac:dyDescent="0.45">
      <c r="B9" s="52" t="s">
        <v>36</v>
      </c>
      <c r="C9" s="52"/>
      <c r="D9" s="52"/>
      <c r="E9" s="52"/>
      <c r="F9" s="52"/>
      <c r="G9" s="52"/>
      <c r="H9" s="52"/>
      <c r="I9" s="52"/>
      <c r="J9" s="52"/>
    </row>
    <row r="10" spans="1:10" s="62" customFormat="1" ht="15" customHeight="1" x14ac:dyDescent="0.45">
      <c r="A10" s="12"/>
      <c r="B10" s="52" t="s">
        <v>37</v>
      </c>
      <c r="C10" s="52"/>
      <c r="D10" s="52"/>
      <c r="E10" s="52"/>
      <c r="F10" s="52"/>
      <c r="G10" s="52"/>
      <c r="H10" s="52"/>
      <c r="I10" s="52"/>
      <c r="J10" s="52"/>
    </row>
    <row r="11" spans="1:10" ht="15" customHeight="1" x14ac:dyDescent="0.45">
      <c r="A11" s="38"/>
      <c r="D11" s="13"/>
      <c r="E11" s="13"/>
      <c r="F11" s="13"/>
      <c r="G11" s="13"/>
    </row>
    <row r="12" spans="1:10" ht="28.5" x14ac:dyDescent="0.45">
      <c r="B12" s="57" t="s">
        <v>28</v>
      </c>
      <c r="C12" s="61" t="s">
        <v>31</v>
      </c>
      <c r="D12" s="61" t="s">
        <v>30</v>
      </c>
      <c r="J12" s="60"/>
    </row>
    <row r="13" spans="1:10" ht="15" customHeight="1" x14ac:dyDescent="0.45">
      <c r="B13" s="58">
        <v>1</v>
      </c>
      <c r="C13" s="59">
        <v>-4.9558999999999999E-2</v>
      </c>
      <c r="D13" s="59">
        <v>-3.6198995723520457E-2</v>
      </c>
    </row>
    <row r="14" spans="1:10" ht="15" customHeight="1" x14ac:dyDescent="0.45">
      <c r="B14" s="58">
        <f>B13+1</f>
        <v>2</v>
      </c>
      <c r="C14" s="59">
        <v>-1.4286E-2</v>
      </c>
      <c r="D14" s="59">
        <v>-2.5970057843486858E-2</v>
      </c>
    </row>
    <row r="15" spans="1:10" ht="15" customHeight="1" x14ac:dyDescent="0.45">
      <c r="B15" s="58">
        <f t="shared" ref="B15:B72" si="0">B14+1</f>
        <v>3</v>
      </c>
      <c r="C15" s="59">
        <v>-1.3161000000000001E-2</v>
      </c>
      <c r="D15" s="59">
        <v>9.0180764601538212E-3</v>
      </c>
    </row>
    <row r="16" spans="1:10" ht="15" customHeight="1" x14ac:dyDescent="0.45">
      <c r="B16" s="58">
        <f t="shared" si="0"/>
        <v>4</v>
      </c>
      <c r="C16" s="59">
        <v>0</v>
      </c>
      <c r="D16" s="59">
        <v>6.5517577742723087E-3</v>
      </c>
    </row>
    <row r="17" spans="2:4" ht="15" customHeight="1" x14ac:dyDescent="0.45">
      <c r="B17" s="58">
        <f t="shared" si="0"/>
        <v>5</v>
      </c>
      <c r="C17" s="59">
        <v>-1.4826000000000001E-2</v>
      </c>
      <c r="D17" s="59">
        <v>7.2909728782508338E-3</v>
      </c>
    </row>
    <row r="18" spans="2:4" ht="15" customHeight="1" x14ac:dyDescent="0.45">
      <c r="B18" s="58">
        <f t="shared" si="0"/>
        <v>6</v>
      </c>
      <c r="C18" s="59">
        <v>4.5182E-2</v>
      </c>
      <c r="D18" s="59">
        <v>6.5229398042450759E-2</v>
      </c>
    </row>
    <row r="19" spans="2:4" ht="15" customHeight="1" x14ac:dyDescent="0.45">
      <c r="B19" s="58">
        <f t="shared" si="0"/>
        <v>7</v>
      </c>
      <c r="C19" s="59">
        <v>-1.5262E-2</v>
      </c>
      <c r="D19" s="59">
        <v>5.9735972769364631E-3</v>
      </c>
    </row>
    <row r="20" spans="2:4" ht="15" customHeight="1" x14ac:dyDescent="0.45">
      <c r="B20" s="58">
        <f t="shared" si="0"/>
        <v>8</v>
      </c>
      <c r="C20" s="59">
        <v>-1.4022E-2</v>
      </c>
      <c r="D20" s="59">
        <v>5.4728589786098738E-4</v>
      </c>
    </row>
    <row r="21" spans="2:4" ht="15" customHeight="1" x14ac:dyDescent="0.45">
      <c r="B21" s="58">
        <f t="shared" si="0"/>
        <v>9</v>
      </c>
      <c r="C21" s="59">
        <v>7.3999999999999996E-5</v>
      </c>
      <c r="D21" s="59">
        <v>1.8278555935021954E-2</v>
      </c>
    </row>
    <row r="22" spans="2:4" ht="15" customHeight="1" x14ac:dyDescent="0.45">
      <c r="B22" s="58">
        <f t="shared" si="0"/>
        <v>10</v>
      </c>
      <c r="C22" s="59">
        <v>-4.1571999999999998E-2</v>
      </c>
      <c r="D22" s="59">
        <v>-1.9365311410411923E-2</v>
      </c>
    </row>
    <row r="23" spans="2:4" ht="15" customHeight="1" x14ac:dyDescent="0.45">
      <c r="B23" s="58">
        <f t="shared" si="0"/>
        <v>11</v>
      </c>
      <c r="C23" s="59">
        <v>3.4700000000000002E-2</v>
      </c>
      <c r="D23" s="59">
        <v>0.11264610691866267</v>
      </c>
    </row>
    <row r="24" spans="2:4" ht="15" customHeight="1" x14ac:dyDescent="0.45">
      <c r="B24" s="58">
        <f t="shared" si="0"/>
        <v>12</v>
      </c>
      <c r="C24" s="59">
        <v>5.3350000000000003E-3</v>
      </c>
      <c r="D24" s="59">
        <v>2.6351890798048064E-2</v>
      </c>
    </row>
    <row r="25" spans="2:4" ht="15" customHeight="1" x14ac:dyDescent="0.45">
      <c r="B25" s="58">
        <f t="shared" si="0"/>
        <v>13</v>
      </c>
      <c r="C25" s="59">
        <v>-5.9954E-2</v>
      </c>
      <c r="D25" s="59">
        <v>-5.905597217765108E-2</v>
      </c>
    </row>
    <row r="26" spans="2:4" ht="15" customHeight="1" x14ac:dyDescent="0.45">
      <c r="B26" s="58">
        <f t="shared" si="0"/>
        <v>14</v>
      </c>
      <c r="C26" s="59">
        <v>-1.7170999999999999E-2</v>
      </c>
      <c r="D26" s="59">
        <v>6.9163681443939161E-3</v>
      </c>
    </row>
    <row r="27" spans="2:4" ht="15" customHeight="1" x14ac:dyDescent="0.45">
      <c r="B27" s="58">
        <f t="shared" si="0"/>
        <v>15</v>
      </c>
      <c r="C27" s="59">
        <v>2.5762E-2</v>
      </c>
      <c r="D27" s="59">
        <v>7.1210728721732494E-2</v>
      </c>
    </row>
    <row r="28" spans="2:4" ht="15" customHeight="1" x14ac:dyDescent="0.45">
      <c r="B28" s="58">
        <f t="shared" si="0"/>
        <v>16</v>
      </c>
      <c r="C28" s="59">
        <v>8.5316000000000003E-2</v>
      </c>
      <c r="D28" s="59">
        <v>0.10423280349267335</v>
      </c>
    </row>
    <row r="29" spans="2:4" ht="15" customHeight="1" x14ac:dyDescent="0.45">
      <c r="B29" s="58">
        <f t="shared" si="0"/>
        <v>17</v>
      </c>
      <c r="C29" s="59">
        <v>1.285E-2</v>
      </c>
      <c r="D29" s="59">
        <v>6.7277846150232259E-2</v>
      </c>
    </row>
    <row r="30" spans="2:4" ht="15" customHeight="1" x14ac:dyDescent="0.45">
      <c r="B30" s="58">
        <f t="shared" si="0"/>
        <v>18</v>
      </c>
      <c r="C30" s="59">
        <v>-1.5679999999999999E-2</v>
      </c>
      <c r="D30" s="59">
        <v>1.1602357764353931E-2</v>
      </c>
    </row>
    <row r="31" spans="2:4" ht="15" customHeight="1" x14ac:dyDescent="0.45">
      <c r="B31" s="58">
        <f t="shared" si="0"/>
        <v>19</v>
      </c>
      <c r="C31" s="59">
        <v>5.6704999999999998E-2</v>
      </c>
      <c r="D31" s="59">
        <v>9.0743453913935013E-2</v>
      </c>
    </row>
    <row r="32" spans="2:4" ht="15" customHeight="1" x14ac:dyDescent="0.45">
      <c r="B32" s="58">
        <f t="shared" si="0"/>
        <v>20</v>
      </c>
      <c r="C32" s="59">
        <v>3.4083000000000002E-2</v>
      </c>
      <c r="D32" s="59">
        <v>7.6441602856578819E-2</v>
      </c>
    </row>
    <row r="33" spans="2:4" ht="15" customHeight="1" x14ac:dyDescent="0.45">
      <c r="B33" s="58">
        <f t="shared" si="0"/>
        <v>21</v>
      </c>
      <c r="C33" s="59">
        <v>-5.5539999999999999E-3</v>
      </c>
      <c r="D33" s="59">
        <v>-1.7180393177124973E-2</v>
      </c>
    </row>
    <row r="34" spans="2:4" ht="15" customHeight="1" x14ac:dyDescent="0.45">
      <c r="B34" s="58">
        <f t="shared" si="0"/>
        <v>22</v>
      </c>
      <c r="C34" s="59">
        <v>-8.9030999999999999E-2</v>
      </c>
      <c r="D34" s="59">
        <v>-0.19238449844661623</v>
      </c>
    </row>
    <row r="35" spans="2:4" ht="15" customHeight="1" x14ac:dyDescent="0.45">
      <c r="B35" s="58">
        <f t="shared" si="0"/>
        <v>23</v>
      </c>
      <c r="C35" s="59">
        <v>2.5801000000000001E-2</v>
      </c>
      <c r="D35" s="59">
        <v>8.3858909690001704E-2</v>
      </c>
    </row>
    <row r="36" spans="2:4" ht="15" customHeight="1" x14ac:dyDescent="0.45">
      <c r="B36" s="58">
        <f t="shared" si="0"/>
        <v>24</v>
      </c>
      <c r="C36" s="59">
        <v>1.6742E-2</v>
      </c>
      <c r="D36" s="59">
        <v>1.536879789792208E-2</v>
      </c>
    </row>
    <row r="37" spans="2:4" ht="15" customHeight="1" x14ac:dyDescent="0.45">
      <c r="B37" s="58">
        <f t="shared" si="0"/>
        <v>25</v>
      </c>
      <c r="C37" s="59">
        <v>4.1189999999999997E-2</v>
      </c>
      <c r="D37" s="59">
        <v>9.1973047306574435E-2</v>
      </c>
    </row>
    <row r="38" spans="2:4" ht="15" customHeight="1" x14ac:dyDescent="0.45">
      <c r="B38" s="58">
        <f t="shared" si="0"/>
        <v>26</v>
      </c>
      <c r="C38" s="59">
        <v>-2.8570999999999999E-2</v>
      </c>
      <c r="D38" s="59">
        <v>-1.7348560750735501E-2</v>
      </c>
    </row>
    <row r="39" spans="2:4" ht="15" customHeight="1" x14ac:dyDescent="0.45">
      <c r="B39" s="58">
        <f t="shared" si="0"/>
        <v>27</v>
      </c>
      <c r="C39" s="59">
        <v>5.7258000000000003E-2</v>
      </c>
      <c r="D39" s="59">
        <v>9.1775675035931287E-2</v>
      </c>
    </row>
    <row r="40" spans="2:4" ht="15" customHeight="1" x14ac:dyDescent="0.45">
      <c r="B40" s="58">
        <f t="shared" si="0"/>
        <v>28</v>
      </c>
      <c r="C40" s="59">
        <v>3.6050000000000001E-3</v>
      </c>
      <c r="D40" s="59">
        <v>2.0750168023568185E-2</v>
      </c>
    </row>
    <row r="41" spans="2:4" ht="15" customHeight="1" x14ac:dyDescent="0.45">
      <c r="B41" s="58">
        <f t="shared" si="0"/>
        <v>29</v>
      </c>
      <c r="C41" s="59">
        <v>-1.6522999999999999E-2</v>
      </c>
      <c r="D41" s="59">
        <v>-3.4187704045999516E-2</v>
      </c>
    </row>
    <row r="42" spans="2:4" ht="15" customHeight="1" x14ac:dyDescent="0.45">
      <c r="B42" s="58">
        <f t="shared" si="0"/>
        <v>30</v>
      </c>
      <c r="C42" s="59">
        <v>4.0190999999999998E-2</v>
      </c>
      <c r="D42" s="59">
        <v>4.1508654087450046E-2</v>
      </c>
    </row>
    <row r="43" spans="2:4" ht="15" customHeight="1" x14ac:dyDescent="0.45">
      <c r="B43" s="58">
        <f t="shared" si="0"/>
        <v>31</v>
      </c>
      <c r="C43" s="59">
        <v>1.1356E-2</v>
      </c>
      <c r="D43" s="59">
        <v>2.9060587429038859E-2</v>
      </c>
    </row>
    <row r="44" spans="2:4" ht="15" customHeight="1" x14ac:dyDescent="0.45">
      <c r="B44" s="58">
        <f t="shared" si="0"/>
        <v>32</v>
      </c>
      <c r="C44" s="59">
        <v>6.1053000000000003E-2</v>
      </c>
      <c r="D44" s="59">
        <v>0.11751715249876211</v>
      </c>
    </row>
    <row r="45" spans="2:4" ht="15" customHeight="1" x14ac:dyDescent="0.45">
      <c r="B45" s="58">
        <f t="shared" si="0"/>
        <v>33</v>
      </c>
      <c r="C45" s="59">
        <v>1.9840000000000001E-3</v>
      </c>
      <c r="D45" s="59">
        <v>3.8635874642621935E-2</v>
      </c>
    </row>
    <row r="46" spans="2:4" ht="15" customHeight="1" x14ac:dyDescent="0.45">
      <c r="B46" s="58">
        <f t="shared" si="0"/>
        <v>34</v>
      </c>
      <c r="C46" s="59">
        <v>-6.5333000000000002E-2</v>
      </c>
      <c r="D46" s="59">
        <v>-6.4767648438917316E-2</v>
      </c>
    </row>
    <row r="47" spans="2:4" ht="15" customHeight="1" x14ac:dyDescent="0.45">
      <c r="B47" s="58">
        <f t="shared" si="0"/>
        <v>35</v>
      </c>
      <c r="C47" s="59">
        <v>5.1354999999999998E-2</v>
      </c>
      <c r="D47" s="59">
        <v>0.10695825064252357</v>
      </c>
    </row>
    <row r="48" spans="2:4" ht="15" customHeight="1" x14ac:dyDescent="0.45">
      <c r="B48" s="58">
        <f t="shared" si="0"/>
        <v>36</v>
      </c>
      <c r="C48" s="59">
        <v>1.7621999999999999E-2</v>
      </c>
      <c r="D48" s="59">
        <v>6.3463695608886511E-2</v>
      </c>
    </row>
    <row r="49" spans="2:4" ht="15" customHeight="1" x14ac:dyDescent="0.45">
      <c r="B49" s="58">
        <f t="shared" si="0"/>
        <v>37</v>
      </c>
      <c r="C49" s="59">
        <v>5.9426E-2</v>
      </c>
      <c r="D49" s="59">
        <v>4.0721329601672719E-2</v>
      </c>
    </row>
    <row r="50" spans="2:4" ht="15" customHeight="1" x14ac:dyDescent="0.45">
      <c r="B50" s="58">
        <f t="shared" si="0"/>
        <v>38</v>
      </c>
      <c r="C50" s="59">
        <v>3.8679999999999999E-3</v>
      </c>
      <c r="D50" s="59">
        <v>-8.9537000320540462E-4</v>
      </c>
    </row>
    <row r="51" spans="2:4" ht="15" customHeight="1" x14ac:dyDescent="0.45">
      <c r="B51" s="58">
        <f t="shared" si="0"/>
        <v>39</v>
      </c>
      <c r="C51" s="59">
        <v>-9.8123000000000002E-2</v>
      </c>
      <c r="D51" s="59">
        <v>-0.12724889723795565</v>
      </c>
    </row>
    <row r="52" spans="2:4" ht="15" customHeight="1" x14ac:dyDescent="0.45">
      <c r="B52" s="58">
        <f t="shared" si="0"/>
        <v>40</v>
      </c>
      <c r="C52" s="59">
        <v>4.3228000000000003E-2</v>
      </c>
      <c r="D52" s="59">
        <v>5.7047166285919187E-2</v>
      </c>
    </row>
    <row r="53" spans="2:4" ht="15" customHeight="1" x14ac:dyDescent="0.45">
      <c r="B53" s="58">
        <f t="shared" si="0"/>
        <v>41</v>
      </c>
      <c r="C53" s="59">
        <v>5.5248999999999999E-2</v>
      </c>
      <c r="D53" s="59">
        <v>5.2530436250362467E-2</v>
      </c>
    </row>
    <row r="54" spans="2:4" ht="15" customHeight="1" x14ac:dyDescent="0.45">
      <c r="B54" s="58">
        <f t="shared" si="0"/>
        <v>42</v>
      </c>
      <c r="C54" s="59">
        <v>2.7982E-2</v>
      </c>
      <c r="D54" s="59">
        <v>2.7798736084518116E-2</v>
      </c>
    </row>
    <row r="55" spans="2:4" ht="15" customHeight="1" x14ac:dyDescent="0.45">
      <c r="B55" s="58">
        <f t="shared" si="0"/>
        <v>43</v>
      </c>
      <c r="C55" s="59">
        <v>6.6238000000000005E-2</v>
      </c>
      <c r="D55" s="59">
        <v>9.9894466419317998E-2</v>
      </c>
    </row>
    <row r="56" spans="2:4" ht="15" customHeight="1" x14ac:dyDescent="0.45">
      <c r="B56" s="58">
        <f t="shared" si="0"/>
        <v>44</v>
      </c>
      <c r="C56" s="59">
        <v>1.2666E-2</v>
      </c>
      <c r="D56" s="59">
        <v>3.0946858695032942E-2</v>
      </c>
    </row>
    <row r="57" spans="2:4" ht="15" customHeight="1" x14ac:dyDescent="0.45">
      <c r="B57" s="58">
        <f t="shared" si="0"/>
        <v>45</v>
      </c>
      <c r="C57" s="59">
        <v>2.6801999999999999E-2</v>
      </c>
      <c r="D57" s="59">
        <v>3.481155169169603E-2</v>
      </c>
    </row>
    <row r="58" spans="2:4" ht="15" customHeight="1" x14ac:dyDescent="0.45">
      <c r="B58" s="58">
        <f t="shared" si="0"/>
        <v>46</v>
      </c>
      <c r="C58" s="59">
        <v>1.9906E-2</v>
      </c>
      <c r="D58" s="59">
        <v>2.0870548892580609E-2</v>
      </c>
    </row>
    <row r="59" spans="2:4" ht="15" customHeight="1" x14ac:dyDescent="0.45">
      <c r="B59" s="58">
        <f t="shared" si="0"/>
        <v>47</v>
      </c>
      <c r="C59" s="59">
        <v>0.10964400000000001</v>
      </c>
      <c r="D59" s="59">
        <v>6.8338067111094691E-2</v>
      </c>
    </row>
    <row r="60" spans="2:4" ht="15" customHeight="1" x14ac:dyDescent="0.45">
      <c r="B60" s="58">
        <f t="shared" si="0"/>
        <v>48</v>
      </c>
      <c r="C60" s="59">
        <v>-3.3487999999999997E-2</v>
      </c>
      <c r="D60" s="59">
        <v>-1.2202812757681817E-2</v>
      </c>
    </row>
    <row r="61" spans="2:4" ht="15" customHeight="1" x14ac:dyDescent="0.45">
      <c r="B61" s="58">
        <f t="shared" si="0"/>
        <v>49</v>
      </c>
      <c r="C61" s="59">
        <v>-4.4283000000000003E-2</v>
      </c>
      <c r="D61" s="59">
        <v>-3.4148676673097011E-2</v>
      </c>
    </row>
    <row r="62" spans="2:4" ht="15" customHeight="1" x14ac:dyDescent="0.45">
      <c r="B62" s="58">
        <f t="shared" si="0"/>
        <v>50</v>
      </c>
      <c r="C62" s="59">
        <v>2.1114000000000001E-2</v>
      </c>
      <c r="D62" s="59">
        <v>1.0193849195535541E-2</v>
      </c>
    </row>
    <row r="63" spans="2:4" ht="15" customHeight="1" x14ac:dyDescent="0.45">
      <c r="B63" s="58">
        <f t="shared" si="0"/>
        <v>51</v>
      </c>
      <c r="C63" s="59">
        <v>3.7440000000000001E-2</v>
      </c>
      <c r="D63" s="59">
        <v>6.0533217416105019E-2</v>
      </c>
    </row>
    <row r="64" spans="2:4" ht="15" customHeight="1" x14ac:dyDescent="0.45">
      <c r="B64" s="58">
        <f t="shared" si="0"/>
        <v>52</v>
      </c>
      <c r="C64" s="59">
        <v>-2.1812000000000002E-2</v>
      </c>
      <c r="D64" s="59">
        <v>2.0454987682712589E-2</v>
      </c>
    </row>
    <row r="65" spans="1:4" ht="15" customHeight="1" x14ac:dyDescent="0.45">
      <c r="B65" s="58">
        <f t="shared" si="0"/>
        <v>53</v>
      </c>
      <c r="C65" s="59">
        <v>6.2890000000000003E-3</v>
      </c>
      <c r="D65" s="59">
        <v>2.0112379640895746E-2</v>
      </c>
    </row>
    <row r="66" spans="1:4" ht="15" customHeight="1" x14ac:dyDescent="0.45">
      <c r="B66" s="58">
        <f t="shared" si="0"/>
        <v>54</v>
      </c>
      <c r="C66" s="59">
        <v>-8.5229999999999993E-3</v>
      </c>
      <c r="D66" s="59">
        <v>-1.3904659757004332E-2</v>
      </c>
    </row>
    <row r="67" spans="1:4" ht="15" customHeight="1" x14ac:dyDescent="0.45">
      <c r="B67" s="58">
        <f t="shared" si="0"/>
        <v>55</v>
      </c>
      <c r="C67" s="59">
        <v>0</v>
      </c>
      <c r="D67" s="59">
        <v>-2.2834644172258691E-2</v>
      </c>
    </row>
    <row r="68" spans="1:4" ht="15" customHeight="1" x14ac:dyDescent="0.45">
      <c r="B68" s="58">
        <f t="shared" si="0"/>
        <v>56</v>
      </c>
      <c r="C68" s="59">
        <v>-5.4429999999999999E-2</v>
      </c>
      <c r="D68" s="59">
        <v>-4.4894316330363712E-2</v>
      </c>
    </row>
    <row r="69" spans="1:4" ht="15" customHeight="1" x14ac:dyDescent="0.45">
      <c r="B69" s="58">
        <f t="shared" si="0"/>
        <v>57</v>
      </c>
      <c r="C69" s="59">
        <v>-5.0214000000000002E-2</v>
      </c>
      <c r="D69" s="59">
        <v>-2.2093165745087448E-2</v>
      </c>
    </row>
    <row r="70" spans="1:4" ht="15" customHeight="1" x14ac:dyDescent="0.45">
      <c r="B70" s="58">
        <f t="shared" si="0"/>
        <v>58</v>
      </c>
      <c r="C70" s="59">
        <v>5.2185000000000002E-2</v>
      </c>
      <c r="D70" s="59">
        <v>5.3194310574548487E-2</v>
      </c>
    </row>
    <row r="71" spans="1:4" ht="15" customHeight="1" x14ac:dyDescent="0.45">
      <c r="B71" s="58">
        <f t="shared" si="0"/>
        <v>59</v>
      </c>
      <c r="C71" s="59">
        <v>4.4017000000000001E-2</v>
      </c>
      <c r="D71" s="59">
        <v>3.9886959683445605E-2</v>
      </c>
    </row>
    <row r="72" spans="1:4" ht="15" customHeight="1" x14ac:dyDescent="0.45">
      <c r="B72" s="58">
        <f t="shared" si="0"/>
        <v>60</v>
      </c>
      <c r="C72" s="59">
        <v>-2.7549000000000001E-2</v>
      </c>
      <c r="D72" s="59">
        <v>1.0423460475482234E-3</v>
      </c>
    </row>
    <row r="73" spans="1:4" s="51" customFormat="1" ht="15" customHeight="1" x14ac:dyDescent="0.45">
      <c r="A73" s="12"/>
      <c r="B73" s="54"/>
      <c r="C73" s="53"/>
      <c r="D73" s="53"/>
    </row>
    <row r="75" spans="1:4" ht="15" customHeight="1" x14ac:dyDescent="0.45">
      <c r="B75" s="52" t="s">
        <v>29</v>
      </c>
      <c r="C75" s="55"/>
      <c r="D75" s="56">
        <f>SLOPE(D13:D72,C13:C72)</f>
        <v>1.1903497437038744</v>
      </c>
    </row>
    <row r="76" spans="1:4" ht="15" customHeight="1" x14ac:dyDescent="0.45">
      <c r="B76" s="52"/>
      <c r="C76" s="51"/>
      <c r="D76" s="51"/>
    </row>
    <row r="77" spans="1:4" ht="15" customHeight="1" x14ac:dyDescent="0.45">
      <c r="B77" s="52" t="s">
        <v>27</v>
      </c>
      <c r="C77" s="51"/>
      <c r="D77" s="51"/>
    </row>
    <row r="78" spans="1:4" ht="15" customHeight="1" x14ac:dyDescent="0.45">
      <c r="B78" s="52" t="s">
        <v>26</v>
      </c>
      <c r="C78" s="51"/>
      <c r="D78" s="51"/>
    </row>
    <row r="80" spans="1:4" ht="15" customHeight="1" x14ac:dyDescent="0.45">
      <c r="A80" s="64"/>
      <c r="B80" s="52"/>
    </row>
    <row r="81" spans="2:5" ht="15" customHeight="1" x14ac:dyDescent="0.45">
      <c r="B81" s="52"/>
    </row>
    <row r="82" spans="2:5" ht="15" customHeight="1" x14ac:dyDescent="0.45">
      <c r="B82" s="52"/>
    </row>
    <row r="83" spans="2:5" ht="15" customHeight="1" x14ac:dyDescent="0.45">
      <c r="B83" s="52"/>
    </row>
    <row r="84" spans="2:5" ht="15" customHeight="1" x14ac:dyDescent="0.45">
      <c r="B84" s="52"/>
      <c r="C84" s="63"/>
      <c r="D84" s="63"/>
    </row>
    <row r="85" spans="2:5" ht="15" customHeight="1" x14ac:dyDescent="0.45">
      <c r="B85" s="52"/>
      <c r="C85" s="50"/>
      <c r="D85" s="50"/>
      <c r="E85" s="50"/>
    </row>
    <row r="86" spans="2:5" ht="15" customHeight="1" x14ac:dyDescent="0.45">
      <c r="B86" s="52"/>
      <c r="C86" s="50"/>
      <c r="D86" s="50"/>
      <c r="E86" s="50"/>
    </row>
    <row r="87" spans="2:5" ht="15" customHeight="1" x14ac:dyDescent="0.45">
      <c r="B87" s="52"/>
      <c r="C87" s="50"/>
      <c r="D87" s="50"/>
      <c r="E87" s="50"/>
    </row>
    <row r="88" spans="2:5" ht="15" customHeight="1" x14ac:dyDescent="0.45">
      <c r="B88" s="52"/>
      <c r="C88" s="50"/>
      <c r="D88" s="50"/>
      <c r="E88" s="50"/>
    </row>
    <row r="89" spans="2:5" ht="15" customHeight="1" x14ac:dyDescent="0.45">
      <c r="B89" s="52"/>
      <c r="C89" s="50"/>
      <c r="D89" s="50"/>
      <c r="E89" s="50"/>
    </row>
    <row r="90" spans="2:5" ht="15" customHeight="1" x14ac:dyDescent="0.45">
      <c r="B90" s="52"/>
      <c r="C90" s="50"/>
      <c r="D90" s="50"/>
      <c r="E90" s="50"/>
    </row>
    <row r="91" spans="2:5" ht="15" customHeight="1" x14ac:dyDescent="0.45">
      <c r="B91" s="52"/>
      <c r="C91" s="50"/>
      <c r="D91" s="50"/>
      <c r="E91" s="50"/>
    </row>
    <row r="92" spans="2:5" ht="15" customHeight="1" x14ac:dyDescent="0.45">
      <c r="B92" s="52"/>
      <c r="C92" s="50"/>
      <c r="D92" s="50"/>
      <c r="E92" s="50"/>
    </row>
    <row r="97" spans="2:5" ht="15" customHeight="1" x14ac:dyDescent="0.45">
      <c r="B97" s="52"/>
      <c r="C97" s="50"/>
      <c r="D97" s="50"/>
      <c r="E97" s="50"/>
    </row>
    <row r="98" spans="2:5" ht="15" customHeight="1" x14ac:dyDescent="0.45">
      <c r="B98" s="52"/>
      <c r="C98" s="50"/>
      <c r="D98" s="50"/>
      <c r="E98" s="50"/>
    </row>
    <row r="99" spans="2:5" ht="15" customHeight="1" x14ac:dyDescent="0.45">
      <c r="B99" s="52"/>
    </row>
    <row r="100" spans="2:5" ht="15" customHeight="1" x14ac:dyDescent="0.45">
      <c r="B100" s="52"/>
      <c r="C100" s="50"/>
      <c r="D100" s="50"/>
      <c r="E100" s="5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2020&amp;C&amp;10Page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Sophie Harrup</cp:lastModifiedBy>
  <cp:lastPrinted>2016-02-04T14:08:33Z</cp:lastPrinted>
  <dcterms:created xsi:type="dcterms:W3CDTF">2016-02-03T14:06:14Z</dcterms:created>
  <dcterms:modified xsi:type="dcterms:W3CDTF">2022-05-19T12:27:54Z</dcterms:modified>
</cp:coreProperties>
</file>