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11600/"/>
    </mc:Choice>
  </mc:AlternateContent>
  <xr:revisionPtr revIDLastSave="6" documentId="8_{981FB415-916B-4A52-927F-180CC419F86A}" xr6:coauthVersionLast="47" xr6:coauthVersionMax="47" xr10:uidLastSave="{13F13E03-09F3-49CA-9A9D-63A540586CFD}"/>
  <bookViews>
    <workbookView xWindow="-120" yWindow="-120" windowWidth="29040" windowHeight="15720" tabRatio="838" activeTab="7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0" l="1"/>
  <c r="H44" i="30"/>
  <c r="I44" i="30"/>
  <c r="J44" i="30"/>
  <c r="F47" i="24"/>
  <c r="S35" i="25" l="1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F22" i="25"/>
  <c r="D6" i="26"/>
  <c r="E6" i="26"/>
  <c r="C6" i="26"/>
  <c r="E38" i="26"/>
  <c r="D38" i="26"/>
  <c r="C38" i="26"/>
  <c r="E43" i="26" l="1"/>
  <c r="D43" i="26"/>
  <c r="C43" i="26"/>
  <c r="C43" i="30" s="1"/>
  <c r="D43" i="30"/>
  <c r="E43" i="30"/>
  <c r="D44" i="30"/>
  <c r="E44" i="30"/>
  <c r="C44" i="30"/>
  <c r="D47" i="30"/>
  <c r="E47" i="30"/>
  <c r="C47" i="30"/>
  <c r="E17" i="26" l="1"/>
  <c r="D17" i="26"/>
  <c r="G47" i="26"/>
  <c r="H47" i="26"/>
  <c r="I47" i="26"/>
  <c r="J47" i="26"/>
  <c r="K47" i="26"/>
  <c r="L47" i="26"/>
  <c r="M47" i="26"/>
  <c r="N47" i="26"/>
  <c r="O47" i="26"/>
  <c r="P47" i="26"/>
  <c r="Q47" i="26"/>
  <c r="R47" i="26"/>
  <c r="S47" i="26"/>
  <c r="T47" i="26"/>
  <c r="U47" i="26"/>
  <c r="V47" i="26"/>
  <c r="W47" i="26"/>
  <c r="X47" i="26"/>
  <c r="Y47" i="26"/>
  <c r="Z47" i="26"/>
  <c r="AA47" i="26"/>
  <c r="AB47" i="26"/>
  <c r="AC47" i="26"/>
  <c r="AD47" i="26"/>
  <c r="AE47" i="26"/>
  <c r="AF47" i="26"/>
  <c r="AG47" i="26"/>
  <c r="AH47" i="26"/>
  <c r="AI47" i="26"/>
  <c r="AJ47" i="26"/>
  <c r="AK47" i="26"/>
  <c r="AL47" i="26"/>
  <c r="AM47" i="26"/>
  <c r="AN47" i="26"/>
  <c r="AO47" i="26"/>
  <c r="AP47" i="26"/>
  <c r="AQ47" i="26"/>
  <c r="AR47" i="26"/>
  <c r="AS47" i="26"/>
  <c r="AT47" i="26"/>
  <c r="AU47" i="26"/>
  <c r="AV47" i="26"/>
  <c r="AW47" i="26"/>
  <c r="AX47" i="26"/>
  <c r="AY47" i="26"/>
  <c r="AZ47" i="26"/>
  <c r="BA47" i="26"/>
  <c r="BB47" i="26"/>
  <c r="BC47" i="26"/>
  <c r="BD47" i="26"/>
  <c r="BE47" i="26"/>
  <c r="BF47" i="26"/>
  <c r="BG47" i="26"/>
  <c r="BH47" i="26"/>
  <c r="BI47" i="26"/>
  <c r="BJ47" i="26"/>
  <c r="BK47" i="26"/>
  <c r="BL47" i="26"/>
  <c r="BM47" i="26"/>
  <c r="F47" i="26"/>
  <c r="E38" i="30"/>
  <c r="E39" i="30"/>
  <c r="E40" i="30"/>
  <c r="F47" i="30" l="1"/>
  <c r="J47" i="30"/>
  <c r="I47" i="30"/>
  <c r="H47" i="30"/>
  <c r="G47" i="30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E196" i="30" l="1"/>
  <c r="F194" i="30" s="1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BE49" i="24" s="1"/>
  <c r="AT49" i="24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F49" i="24"/>
  <c r="BJ49" i="24"/>
  <c r="BK49" i="24"/>
  <c r="BL49" i="24"/>
  <c r="BM49" i="24"/>
  <c r="AD48" i="24"/>
  <c r="AP48" i="24" s="1"/>
  <c r="BB48" i="24" s="1"/>
  <c r="AE48" i="24"/>
  <c r="AF48" i="24"/>
  <c r="AR48" i="24" s="1"/>
  <c r="BD48" i="24" s="1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Q48" i="24"/>
  <c r="BC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C36" i="30" l="1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38" i="24" s="1"/>
  <c r="F15" i="24"/>
  <c r="F17" i="24" s="1"/>
  <c r="F20" i="24"/>
  <c r="F41" i="24"/>
  <c r="C51" i="30" l="1"/>
  <c r="C54" i="30"/>
  <c r="F43" i="24"/>
  <c r="F22" i="24"/>
  <c r="F12" i="24"/>
  <c r="F21" i="24" s="1"/>
  <c r="E128" i="26"/>
  <c r="D54" i="30" l="1"/>
  <c r="F23" i="24"/>
  <c r="F24" i="24" s="1"/>
  <c r="R207" i="26"/>
  <c r="S207" i="26"/>
  <c r="T207" i="26"/>
  <c r="U207" i="26"/>
  <c r="V207" i="26"/>
  <c r="W207" i="26"/>
  <c r="X207" i="26"/>
  <c r="Y207" i="26"/>
  <c r="Z207" i="26"/>
  <c r="AA207" i="26"/>
  <c r="AB207" i="26"/>
  <c r="AC207" i="26"/>
  <c r="AD207" i="26"/>
  <c r="AE207" i="26"/>
  <c r="AF207" i="26"/>
  <c r="AG207" i="26"/>
  <c r="AH207" i="26"/>
  <c r="AI207" i="26"/>
  <c r="AJ207" i="26"/>
  <c r="AK207" i="26"/>
  <c r="AL207" i="26"/>
  <c r="AM207" i="26"/>
  <c r="AN207" i="26"/>
  <c r="AO207" i="26"/>
  <c r="AP207" i="26"/>
  <c r="AQ207" i="26"/>
  <c r="AR207" i="26"/>
  <c r="AS207" i="26"/>
  <c r="AT207" i="26"/>
  <c r="AU207" i="26"/>
  <c r="AV207" i="26"/>
  <c r="AW207" i="26"/>
  <c r="AX207" i="26"/>
  <c r="AY207" i="26"/>
  <c r="AZ207" i="26"/>
  <c r="BA207" i="26"/>
  <c r="BB207" i="26"/>
  <c r="BC207" i="26"/>
  <c r="BD207" i="26"/>
  <c r="BE207" i="26"/>
  <c r="BF207" i="26"/>
  <c r="BG207" i="26"/>
  <c r="BH207" i="26"/>
  <c r="BI207" i="26"/>
  <c r="BJ207" i="26"/>
  <c r="BK207" i="26"/>
  <c r="BL207" i="26"/>
  <c r="BM207" i="26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R147" i="26"/>
  <c r="S147" i="26"/>
  <c r="S191" i="26" s="1"/>
  <c r="S202" i="26" s="1"/>
  <c r="T147" i="26"/>
  <c r="T191" i="26" s="1"/>
  <c r="T202" i="26" s="1"/>
  <c r="U147" i="26"/>
  <c r="U191" i="26" s="1"/>
  <c r="U202" i="26" s="1"/>
  <c r="V147" i="26"/>
  <c r="V191" i="26" s="1"/>
  <c r="V202" i="26" s="1"/>
  <c r="W147" i="26"/>
  <c r="W191" i="26" s="1"/>
  <c r="W202" i="26" s="1"/>
  <c r="X147" i="26"/>
  <c r="X191" i="26" s="1"/>
  <c r="X202" i="26" s="1"/>
  <c r="Y147" i="26"/>
  <c r="Y191" i="26" s="1"/>
  <c r="Y202" i="26" s="1"/>
  <c r="Z147" i="26"/>
  <c r="Z191" i="26" s="1"/>
  <c r="Z202" i="26" s="1"/>
  <c r="AA147" i="26"/>
  <c r="AA191" i="26" s="1"/>
  <c r="AA202" i="26" s="1"/>
  <c r="AB147" i="26"/>
  <c r="AB191" i="26" s="1"/>
  <c r="AB202" i="26" s="1"/>
  <c r="AC147" i="26"/>
  <c r="AC191" i="26" s="1"/>
  <c r="AC202" i="26" s="1"/>
  <c r="AD147" i="26"/>
  <c r="AE147" i="26"/>
  <c r="AE191" i="26" s="1"/>
  <c r="AE202" i="26" s="1"/>
  <c r="AF147" i="26"/>
  <c r="AF191" i="26" s="1"/>
  <c r="AF202" i="26" s="1"/>
  <c r="AG147" i="26"/>
  <c r="AG191" i="26" s="1"/>
  <c r="AG202" i="26" s="1"/>
  <c r="AH147" i="26"/>
  <c r="AH191" i="26" s="1"/>
  <c r="AH202" i="26" s="1"/>
  <c r="AI147" i="26"/>
  <c r="AI191" i="26" s="1"/>
  <c r="AI202" i="26" s="1"/>
  <c r="AJ147" i="26"/>
  <c r="AJ191" i="26" s="1"/>
  <c r="AJ202" i="26" s="1"/>
  <c r="AK147" i="26"/>
  <c r="AK191" i="26" s="1"/>
  <c r="AK202" i="26" s="1"/>
  <c r="AL147" i="26"/>
  <c r="AL191" i="26" s="1"/>
  <c r="AL202" i="26" s="1"/>
  <c r="AM147" i="26"/>
  <c r="AM191" i="26" s="1"/>
  <c r="AM202" i="26" s="1"/>
  <c r="AN147" i="26"/>
  <c r="AN191" i="26" s="1"/>
  <c r="AN202" i="26" s="1"/>
  <c r="AO147" i="26"/>
  <c r="AO191" i="26" s="1"/>
  <c r="AO202" i="26" s="1"/>
  <c r="AP147" i="26"/>
  <c r="AQ147" i="26"/>
  <c r="AQ191" i="26" s="1"/>
  <c r="AQ202" i="26" s="1"/>
  <c r="AR147" i="26"/>
  <c r="AR191" i="26" s="1"/>
  <c r="AR202" i="26" s="1"/>
  <c r="AS147" i="26"/>
  <c r="AS191" i="26" s="1"/>
  <c r="AS202" i="26" s="1"/>
  <c r="AT147" i="26"/>
  <c r="AT191" i="26" s="1"/>
  <c r="AT202" i="26" s="1"/>
  <c r="AU147" i="26"/>
  <c r="AU191" i="26" s="1"/>
  <c r="AU202" i="26" s="1"/>
  <c r="AV147" i="26"/>
  <c r="AV191" i="26" s="1"/>
  <c r="AV202" i="26" s="1"/>
  <c r="AW147" i="26"/>
  <c r="AW191" i="26" s="1"/>
  <c r="AW202" i="26" s="1"/>
  <c r="AX147" i="26"/>
  <c r="AX191" i="26" s="1"/>
  <c r="AX202" i="26" s="1"/>
  <c r="AY147" i="26"/>
  <c r="AY191" i="26" s="1"/>
  <c r="AY202" i="26" s="1"/>
  <c r="AZ147" i="26"/>
  <c r="AZ191" i="26" s="1"/>
  <c r="AZ202" i="26" s="1"/>
  <c r="BA147" i="26"/>
  <c r="BA191" i="26" s="1"/>
  <c r="BA202" i="26" s="1"/>
  <c r="BB147" i="26"/>
  <c r="BC147" i="26"/>
  <c r="BC191" i="26" s="1"/>
  <c r="BC202" i="26" s="1"/>
  <c r="BD147" i="26"/>
  <c r="BD191" i="26" s="1"/>
  <c r="BD202" i="26" s="1"/>
  <c r="BE147" i="26"/>
  <c r="BE191" i="26" s="1"/>
  <c r="BE202" i="26" s="1"/>
  <c r="BF147" i="26"/>
  <c r="BF191" i="26" s="1"/>
  <c r="BF202" i="26" s="1"/>
  <c r="BG147" i="26"/>
  <c r="BG191" i="26" s="1"/>
  <c r="BG202" i="26" s="1"/>
  <c r="BH147" i="26"/>
  <c r="BH191" i="26" s="1"/>
  <c r="BH202" i="26" s="1"/>
  <c r="BI147" i="26"/>
  <c r="BI191" i="26" s="1"/>
  <c r="BI202" i="26" s="1"/>
  <c r="BJ147" i="26"/>
  <c r="BJ191" i="26" s="1"/>
  <c r="BJ202" i="26" s="1"/>
  <c r="BK147" i="26"/>
  <c r="BK191" i="26" s="1"/>
  <c r="BK202" i="26" s="1"/>
  <c r="BL147" i="26"/>
  <c r="BL191" i="26" s="1"/>
  <c r="BL202" i="26" s="1"/>
  <c r="BM147" i="26"/>
  <c r="BM191" i="26" s="1"/>
  <c r="BM202" i="26" s="1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AS48" i="26"/>
  <c r="AT48" i="26"/>
  <c r="AU48" i="26"/>
  <c r="AV48" i="26"/>
  <c r="AW48" i="26"/>
  <c r="AX48" i="26"/>
  <c r="AY48" i="26"/>
  <c r="AZ48" i="26"/>
  <c r="BA48" i="26"/>
  <c r="BB48" i="26"/>
  <c r="BC48" i="26"/>
  <c r="BD48" i="26"/>
  <c r="BE48" i="26"/>
  <c r="BF48" i="26"/>
  <c r="BG48" i="26"/>
  <c r="BH48" i="26"/>
  <c r="BI48" i="26"/>
  <c r="BJ48" i="26"/>
  <c r="BK48" i="26"/>
  <c r="BL48" i="26"/>
  <c r="BM48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R61" i="25"/>
  <c r="S61" i="25"/>
  <c r="T61" i="25"/>
  <c r="U61" i="25"/>
  <c r="V61" i="25"/>
  <c r="W61" i="25"/>
  <c r="X61" i="25"/>
  <c r="Y61" i="25"/>
  <c r="Z61" i="25"/>
  <c r="AA61" i="25"/>
  <c r="AB61" i="25"/>
  <c r="AC61" i="25"/>
  <c r="AD61" i="25"/>
  <c r="AE61" i="25"/>
  <c r="AF61" i="25"/>
  <c r="AG61" i="25"/>
  <c r="AH61" i="25"/>
  <c r="AI61" i="25"/>
  <c r="AJ61" i="25"/>
  <c r="AK61" i="25"/>
  <c r="AL61" i="25"/>
  <c r="AM61" i="25"/>
  <c r="AN61" i="25"/>
  <c r="AO61" i="25"/>
  <c r="AP61" i="25"/>
  <c r="AQ61" i="25"/>
  <c r="AR61" i="25"/>
  <c r="AS61" i="25"/>
  <c r="AT61" i="25"/>
  <c r="AU61" i="25"/>
  <c r="AV61" i="25"/>
  <c r="AW61" i="25"/>
  <c r="AX61" i="25"/>
  <c r="AY61" i="25"/>
  <c r="AZ61" i="25"/>
  <c r="BA61" i="25"/>
  <c r="BB61" i="25"/>
  <c r="BC61" i="25"/>
  <c r="BD61" i="25"/>
  <c r="BE61" i="25"/>
  <c r="BF61" i="25"/>
  <c r="BG61" i="25"/>
  <c r="BH61" i="25"/>
  <c r="BI61" i="25"/>
  <c r="BJ61" i="25"/>
  <c r="BK61" i="25"/>
  <c r="BL61" i="25"/>
  <c r="BM61" i="25"/>
  <c r="R69" i="25"/>
  <c r="S69" i="25"/>
  <c r="T69" i="25"/>
  <c r="U69" i="25"/>
  <c r="V69" i="25"/>
  <c r="W69" i="25"/>
  <c r="X69" i="25"/>
  <c r="Y69" i="25"/>
  <c r="Z69" i="25"/>
  <c r="AA69" i="25"/>
  <c r="AB69" i="25"/>
  <c r="AC69" i="25"/>
  <c r="AD69" i="25"/>
  <c r="AE69" i="25"/>
  <c r="AF69" i="25"/>
  <c r="AG69" i="25"/>
  <c r="AH69" i="25"/>
  <c r="AI69" i="25"/>
  <c r="AJ69" i="25"/>
  <c r="AK69" i="25"/>
  <c r="AL69" i="25"/>
  <c r="AM69" i="25"/>
  <c r="AN69" i="25"/>
  <c r="AO69" i="25"/>
  <c r="AP69" i="25"/>
  <c r="AQ69" i="25"/>
  <c r="AR69" i="25"/>
  <c r="AS69" i="25"/>
  <c r="AT69" i="25"/>
  <c r="AU69" i="25"/>
  <c r="AV69" i="25"/>
  <c r="AW69" i="25"/>
  <c r="AX69" i="25"/>
  <c r="AY69" i="25"/>
  <c r="AZ69" i="25"/>
  <c r="BA69" i="25"/>
  <c r="BB69" i="25"/>
  <c r="BC69" i="25"/>
  <c r="BD69" i="25"/>
  <c r="BE69" i="25"/>
  <c r="BF69" i="25"/>
  <c r="BG69" i="25"/>
  <c r="BH69" i="25"/>
  <c r="BI69" i="25"/>
  <c r="BJ69" i="25"/>
  <c r="BK69" i="25"/>
  <c r="BL69" i="25"/>
  <c r="BM69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AZ48" i="25"/>
  <c r="BA48" i="25"/>
  <c r="BB48" i="25"/>
  <c r="BC48" i="25"/>
  <c r="BD48" i="25"/>
  <c r="BE48" i="25"/>
  <c r="BF48" i="25"/>
  <c r="BG48" i="25"/>
  <c r="BH48" i="25"/>
  <c r="BI48" i="25"/>
  <c r="BJ48" i="25"/>
  <c r="BK48" i="25"/>
  <c r="BL48" i="25"/>
  <c r="BM48" i="25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G59" i="26"/>
  <c r="H59" i="26"/>
  <c r="I59" i="26"/>
  <c r="J59" i="26"/>
  <c r="K59" i="26"/>
  <c r="L59" i="26"/>
  <c r="M59" i="26"/>
  <c r="N59" i="26"/>
  <c r="O59" i="26"/>
  <c r="P59" i="26"/>
  <c r="Q59" i="26"/>
  <c r="F59" i="26"/>
  <c r="F125" i="26"/>
  <c r="I48" i="30" l="1"/>
  <c r="G48" i="30"/>
  <c r="J48" i="30"/>
  <c r="H48" i="30"/>
  <c r="AP191" i="26"/>
  <c r="AP202" i="26" s="1"/>
  <c r="I147" i="30"/>
  <c r="I191" i="30" s="1"/>
  <c r="R191" i="26"/>
  <c r="R202" i="26" s="1"/>
  <c r="G147" i="30"/>
  <c r="G191" i="30" s="1"/>
  <c r="BB191" i="26"/>
  <c r="BB202" i="26" s="1"/>
  <c r="J147" i="30"/>
  <c r="J191" i="30" s="1"/>
  <c r="AD191" i="26"/>
  <c r="AD202" i="26" s="1"/>
  <c r="H147" i="30"/>
  <c r="H191" i="30" s="1"/>
  <c r="C89" i="24"/>
  <c r="C87" i="24"/>
  <c r="C90" i="24"/>
  <c r="C86" i="24"/>
  <c r="C81" i="24"/>
  <c r="C85" i="24"/>
  <c r="C88" i="24"/>
  <c r="C92" i="24"/>
  <c r="C84" i="24"/>
  <c r="C82" i="24"/>
  <c r="C91" i="24"/>
  <c r="C83" i="24"/>
  <c r="C95" i="24" l="1"/>
  <c r="C100" i="24"/>
  <c r="C99" i="24"/>
  <c r="C93" i="24"/>
  <c r="C98" i="24"/>
  <c r="C104" i="24"/>
  <c r="C103" i="24"/>
  <c r="C102" i="24"/>
  <c r="C94" i="24"/>
  <c r="C97" i="24"/>
  <c r="C96" i="24"/>
  <c r="C101" i="24"/>
  <c r="C113" i="24" l="1"/>
  <c r="C109" i="24"/>
  <c r="C114" i="24"/>
  <c r="C116" i="24"/>
  <c r="C105" i="24"/>
  <c r="C112" i="24"/>
  <c r="C108" i="24"/>
  <c r="C106" i="24"/>
  <c r="C115" i="24"/>
  <c r="C110" i="24"/>
  <c r="C111" i="24"/>
  <c r="C107" i="24"/>
  <c r="E138" i="26" l="1"/>
  <c r="F135" i="26" s="1"/>
  <c r="A3" i="26"/>
  <c r="A3" i="27"/>
  <c r="A3" i="25"/>
  <c r="D110" i="29" l="1"/>
  <c r="D109" i="29"/>
  <c r="C109" i="29"/>
  <c r="D100" i="29"/>
  <c r="C100" i="29"/>
  <c r="D99" i="29"/>
  <c r="D96" i="29"/>
  <c r="D94" i="29"/>
  <c r="C94" i="29"/>
  <c r="C96" i="29" s="1"/>
  <c r="D93" i="29"/>
  <c r="C93" i="29"/>
  <c r="D86" i="29"/>
  <c r="C86" i="29"/>
  <c r="D82" i="29"/>
  <c r="D87" i="29" s="1"/>
  <c r="C82" i="29"/>
  <c r="C87" i="29" s="1"/>
  <c r="C129" i="29" s="1"/>
  <c r="D72" i="29"/>
  <c r="C72" i="29"/>
  <c r="C110" i="29" s="1"/>
  <c r="D57" i="29"/>
  <c r="D64" i="29" s="1"/>
  <c r="C57" i="29"/>
  <c r="C64" i="29" s="1"/>
  <c r="C53" i="29"/>
  <c r="C66" i="29" s="1"/>
  <c r="C108" i="29" s="1"/>
  <c r="D47" i="29"/>
  <c r="D53" i="29" s="1"/>
  <c r="D66" i="29" s="1"/>
  <c r="D108" i="29" s="1"/>
  <c r="C47" i="29"/>
  <c r="D44" i="29"/>
  <c r="C44" i="29"/>
  <c r="D37" i="29"/>
  <c r="C37" i="29"/>
  <c r="D34" i="29"/>
  <c r="C34" i="29"/>
  <c r="D27" i="29"/>
  <c r="C27" i="29"/>
  <c r="D26" i="29"/>
  <c r="C26" i="29"/>
  <c r="C28" i="29" s="1"/>
  <c r="D5" i="29"/>
  <c r="D28" i="29" l="1"/>
  <c r="D111" i="29"/>
  <c r="D133" i="29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04" i="29"/>
  <c r="D119" i="29"/>
  <c r="D102" i="29"/>
  <c r="D127" i="29"/>
  <c r="D128" i="29" s="1"/>
  <c r="D101" i="29"/>
  <c r="C114" i="29"/>
  <c r="D114" i="29"/>
  <c r="C101" i="29"/>
  <c r="C111" i="29"/>
  <c r="C103" i="29"/>
  <c r="C105" i="29" s="1"/>
  <c r="C115" i="29"/>
  <c r="D103" i="29"/>
  <c r="D115" i="29"/>
  <c r="D105" i="29" l="1"/>
  <c r="C132" i="29"/>
  <c r="D134" i="29" s="1"/>
  <c r="C130" i="29"/>
  <c r="D130" i="29"/>
  <c r="E143" i="26" l="1"/>
  <c r="F140" i="26" s="1"/>
  <c r="F27" i="27"/>
  <c r="G26" i="27"/>
  <c r="G27" i="27" s="1"/>
  <c r="E214" i="26"/>
  <c r="F212" i="26" s="1"/>
  <c r="E208" i="26"/>
  <c r="F206" i="26" s="1"/>
  <c r="Q207" i="26"/>
  <c r="P207" i="26"/>
  <c r="O207" i="26"/>
  <c r="N207" i="26"/>
  <c r="M207" i="26"/>
  <c r="L207" i="26"/>
  <c r="K207" i="26"/>
  <c r="J207" i="26"/>
  <c r="I207" i="26"/>
  <c r="H207" i="26"/>
  <c r="G207" i="26"/>
  <c r="F207" i="26"/>
  <c r="E196" i="26"/>
  <c r="F194" i="26" s="1"/>
  <c r="D168" i="26"/>
  <c r="E166" i="26"/>
  <c r="E166" i="30" s="1"/>
  <c r="E168" i="30" s="1"/>
  <c r="E164" i="26"/>
  <c r="D164" i="26"/>
  <c r="F163" i="26"/>
  <c r="F190" i="26" s="1"/>
  <c r="E154" i="26"/>
  <c r="D154" i="26"/>
  <c r="E16" i="26" s="1"/>
  <c r="E148" i="26"/>
  <c r="F145" i="26" s="1"/>
  <c r="Q147" i="26"/>
  <c r="Q191" i="26" s="1"/>
  <c r="Q202" i="26" s="1"/>
  <c r="P147" i="26"/>
  <c r="P191" i="26" s="1"/>
  <c r="P202" i="26" s="1"/>
  <c r="O147" i="26"/>
  <c r="O191" i="26" s="1"/>
  <c r="O202" i="26" s="1"/>
  <c r="N147" i="26"/>
  <c r="N191" i="26" s="1"/>
  <c r="N202" i="26" s="1"/>
  <c r="M147" i="26"/>
  <c r="M191" i="26" s="1"/>
  <c r="M202" i="26" s="1"/>
  <c r="L147" i="26"/>
  <c r="L191" i="26" s="1"/>
  <c r="L202" i="26" s="1"/>
  <c r="K147" i="26"/>
  <c r="K191" i="26" s="1"/>
  <c r="K202" i="26" s="1"/>
  <c r="J147" i="26"/>
  <c r="J191" i="26" s="1"/>
  <c r="J202" i="26" s="1"/>
  <c r="I147" i="26"/>
  <c r="I191" i="26" s="1"/>
  <c r="I202" i="26" s="1"/>
  <c r="H147" i="26"/>
  <c r="H191" i="26" s="1"/>
  <c r="H202" i="26" s="1"/>
  <c r="G147" i="26"/>
  <c r="G191" i="26" s="1"/>
  <c r="G202" i="26" s="1"/>
  <c r="F147" i="26"/>
  <c r="E131" i="26"/>
  <c r="D131" i="26"/>
  <c r="D131" i="30" s="1"/>
  <c r="Q48" i="26"/>
  <c r="P48" i="26"/>
  <c r="O48" i="26"/>
  <c r="N48" i="26"/>
  <c r="M48" i="26"/>
  <c r="L48" i="26"/>
  <c r="K48" i="26"/>
  <c r="J48" i="26"/>
  <c r="I48" i="26"/>
  <c r="H48" i="26"/>
  <c r="G48" i="26"/>
  <c r="F48" i="26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Q69" i="25"/>
  <c r="P69" i="25"/>
  <c r="O69" i="25"/>
  <c r="N69" i="25"/>
  <c r="M69" i="25"/>
  <c r="L69" i="25"/>
  <c r="K69" i="25"/>
  <c r="J69" i="25"/>
  <c r="I69" i="25"/>
  <c r="H69" i="25"/>
  <c r="G69" i="25"/>
  <c r="F69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F24" i="25"/>
  <c r="G24" i="25" s="1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3" i="25"/>
  <c r="G23" i="25" s="1"/>
  <c r="H23" i="25" s="1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E21" i="25"/>
  <c r="F21" i="25" s="1"/>
  <c r="E17" i="25"/>
  <c r="F16" i="25"/>
  <c r="F15" i="25"/>
  <c r="F14" i="25"/>
  <c r="F13" i="25"/>
  <c r="E125" i="24"/>
  <c r="F125" i="24" s="1"/>
  <c r="G125" i="24" s="1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F122" i="24"/>
  <c r="G122" i="24" s="1"/>
  <c r="E30" i="24"/>
  <c r="F27" i="24" s="1"/>
  <c r="E8" i="24"/>
  <c r="F8" i="24" s="1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E131" i="30" l="1"/>
  <c r="E15" i="26"/>
  <c r="F48" i="30"/>
  <c r="E169" i="30"/>
  <c r="D156" i="26"/>
  <c r="D154" i="30"/>
  <c r="D156" i="30" s="1"/>
  <c r="D171" i="30" s="1"/>
  <c r="E156" i="26"/>
  <c r="E154" i="30"/>
  <c r="E156" i="30" s="1"/>
  <c r="F191" i="26"/>
  <c r="F202" i="26" s="1"/>
  <c r="F147" i="30"/>
  <c r="F191" i="30" s="1"/>
  <c r="F28" i="25"/>
  <c r="F52" i="25" s="1"/>
  <c r="D13" i="26"/>
  <c r="E13" i="26"/>
  <c r="G130" i="24"/>
  <c r="F34" i="24"/>
  <c r="F36" i="24" s="1"/>
  <c r="F29" i="24"/>
  <c r="F28" i="24"/>
  <c r="F17" i="25"/>
  <c r="G13" i="25"/>
  <c r="H13" i="25" s="1"/>
  <c r="F29" i="25"/>
  <c r="F60" i="25" s="1"/>
  <c r="F30" i="25"/>
  <c r="F68" i="25" s="1"/>
  <c r="G14" i="25"/>
  <c r="G28" i="25" s="1"/>
  <c r="G52" i="25" s="1"/>
  <c r="G15" i="25"/>
  <c r="G29" i="25" s="1"/>
  <c r="G60" i="25" s="1"/>
  <c r="G62" i="25" s="1"/>
  <c r="G16" i="25"/>
  <c r="G30" i="25" s="1"/>
  <c r="G68" i="25" s="1"/>
  <c r="F7" i="27"/>
  <c r="G15" i="24"/>
  <c r="G17" i="24" s="1"/>
  <c r="E14" i="26"/>
  <c r="E18" i="26"/>
  <c r="D169" i="26"/>
  <c r="E133" i="26"/>
  <c r="F130" i="26" s="1"/>
  <c r="F132" i="26" s="1"/>
  <c r="F43" i="26" s="1"/>
  <c r="F175" i="26" s="1"/>
  <c r="F208" i="26"/>
  <c r="G206" i="26" s="1"/>
  <c r="G208" i="26" s="1"/>
  <c r="H206" i="26" s="1"/>
  <c r="H208" i="26" s="1"/>
  <c r="G11" i="24"/>
  <c r="G38" i="24" s="1"/>
  <c r="D15" i="26"/>
  <c r="D14" i="26"/>
  <c r="D18" i="26"/>
  <c r="H122" i="24"/>
  <c r="H130" i="24" s="1"/>
  <c r="G21" i="25"/>
  <c r="H21" i="25" s="1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F27" i="25"/>
  <c r="F130" i="24"/>
  <c r="F203" i="26"/>
  <c r="E168" i="26"/>
  <c r="F166" i="26"/>
  <c r="G163" i="26"/>
  <c r="H26" i="27"/>
  <c r="D171" i="26" l="1"/>
  <c r="E171" i="30"/>
  <c r="G64" i="25"/>
  <c r="G57" i="26" s="1"/>
  <c r="G126" i="26" s="1"/>
  <c r="G186" i="26" s="1"/>
  <c r="G201" i="26" s="1"/>
  <c r="G65" i="25"/>
  <c r="G39" i="26" s="1"/>
  <c r="F30" i="24"/>
  <c r="F31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F52" i="24"/>
  <c r="F136" i="26" s="1"/>
  <c r="G8" i="24"/>
  <c r="H8" i="24" s="1"/>
  <c r="H14" i="25"/>
  <c r="H28" i="25" s="1"/>
  <c r="H52" i="25" s="1"/>
  <c r="G17" i="25"/>
  <c r="H15" i="25"/>
  <c r="H29" i="25" s="1"/>
  <c r="H60" i="25" s="1"/>
  <c r="H62" i="25" s="1"/>
  <c r="H16" i="25"/>
  <c r="H30" i="25" s="1"/>
  <c r="G27" i="25"/>
  <c r="G31" i="25" s="1"/>
  <c r="F6" i="27"/>
  <c r="F23" i="27"/>
  <c r="H15" i="24"/>
  <c r="H17" i="24" s="1"/>
  <c r="G218" i="26"/>
  <c r="F218" i="26"/>
  <c r="I206" i="26"/>
  <c r="I208" i="26" s="1"/>
  <c r="I218" i="26" s="1"/>
  <c r="H218" i="26"/>
  <c r="E169" i="26"/>
  <c r="E171" i="26" s="1"/>
  <c r="G190" i="26"/>
  <c r="H163" i="26"/>
  <c r="F46" i="25"/>
  <c r="F31" i="25"/>
  <c r="H32" i="26"/>
  <c r="I122" i="24"/>
  <c r="I130" i="24" s="1"/>
  <c r="H27" i="27"/>
  <c r="I26" i="27"/>
  <c r="G32" i="26"/>
  <c r="H27" i="25"/>
  <c r="I13" i="25"/>
  <c r="F62" i="25"/>
  <c r="H11" i="24"/>
  <c r="H38" i="24" s="1"/>
  <c r="G166" i="26"/>
  <c r="F32" i="26"/>
  <c r="I16" i="25" l="1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H64" i="25"/>
  <c r="H57" i="26" s="1"/>
  <c r="H126" i="26" s="1"/>
  <c r="H186" i="26" s="1"/>
  <c r="H201" i="26" s="1"/>
  <c r="H65" i="25"/>
  <c r="H39" i="26" s="1"/>
  <c r="F65" i="25"/>
  <c r="F39" i="26" s="1"/>
  <c r="F64" i="25"/>
  <c r="F57" i="26" s="1"/>
  <c r="F126" i="26" s="1"/>
  <c r="G46" i="25"/>
  <c r="I15" i="25"/>
  <c r="H17" i="25"/>
  <c r="I14" i="25"/>
  <c r="J14" i="25" s="1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27" i="24"/>
  <c r="G34" i="24"/>
  <c r="G36" i="24" s="1"/>
  <c r="F70" i="25"/>
  <c r="F40" i="26" s="1"/>
  <c r="I8" i="24"/>
  <c r="H34" i="24"/>
  <c r="H36" i="24" s="1"/>
  <c r="G20" i="24"/>
  <c r="G12" i="24" s="1"/>
  <c r="G21" i="24" s="1"/>
  <c r="F128" i="24"/>
  <c r="F41" i="27" s="1"/>
  <c r="I15" i="24"/>
  <c r="I17" i="24" s="1"/>
  <c r="J206" i="26"/>
  <c r="J208" i="26" s="1"/>
  <c r="J218" i="26" s="1"/>
  <c r="H190" i="26"/>
  <c r="I163" i="26"/>
  <c r="I32" i="26"/>
  <c r="J122" i="24"/>
  <c r="J130" i="24" s="1"/>
  <c r="I27" i="27"/>
  <c r="J26" i="27"/>
  <c r="I27" i="25"/>
  <c r="J13" i="25"/>
  <c r="I28" i="25"/>
  <c r="I11" i="24"/>
  <c r="I38" i="24" s="1"/>
  <c r="I30" i="25"/>
  <c r="I68" i="25" s="1"/>
  <c r="J16" i="25"/>
  <c r="H68" i="25"/>
  <c r="H46" i="25"/>
  <c r="H31" i="25"/>
  <c r="H166" i="26"/>
  <c r="I17" i="25" l="1"/>
  <c r="F62" i="26"/>
  <c r="F123" i="26" s="1"/>
  <c r="F127" i="26" s="1"/>
  <c r="F44" i="26" s="1"/>
  <c r="J15" i="25"/>
  <c r="J29" i="25" s="1"/>
  <c r="J60" i="25" s="1"/>
  <c r="J62" i="25" s="1"/>
  <c r="I29" i="25"/>
  <c r="I60" i="25" s="1"/>
  <c r="G62" i="26"/>
  <c r="F186" i="26"/>
  <c r="F201" i="26" s="1"/>
  <c r="J8" i="24"/>
  <c r="I34" i="24"/>
  <c r="I36" i="24" s="1"/>
  <c r="F13" i="27"/>
  <c r="F14" i="27" s="1"/>
  <c r="F47" i="25"/>
  <c r="F49" i="25" s="1"/>
  <c r="F35" i="26" s="1"/>
  <c r="F30" i="26"/>
  <c r="G22" i="24"/>
  <c r="G7" i="27" s="1"/>
  <c r="G8" i="27" s="1"/>
  <c r="G10" i="27" s="1"/>
  <c r="J15" i="24"/>
  <c r="J17" i="24" s="1"/>
  <c r="K206" i="26"/>
  <c r="K208" i="26" s="1"/>
  <c r="K218" i="26" s="1"/>
  <c r="J32" i="26"/>
  <c r="K122" i="24"/>
  <c r="K130" i="24" s="1"/>
  <c r="I166" i="26"/>
  <c r="J11" i="24"/>
  <c r="J38" i="24" s="1"/>
  <c r="J30" i="25"/>
  <c r="J68" i="25" s="1"/>
  <c r="K16" i="25"/>
  <c r="J28" i="25"/>
  <c r="J52" i="25" s="1"/>
  <c r="K14" i="25"/>
  <c r="J27" i="25"/>
  <c r="K13" i="25"/>
  <c r="I190" i="26"/>
  <c r="J163" i="26"/>
  <c r="I52" i="25"/>
  <c r="I46" i="25"/>
  <c r="K26" i="27"/>
  <c r="J27" i="27"/>
  <c r="K15" i="25" l="1"/>
  <c r="F176" i="26"/>
  <c r="J17" i="25"/>
  <c r="I31" i="25"/>
  <c r="F152" i="26"/>
  <c r="J64" i="25"/>
  <c r="J57" i="26" s="1"/>
  <c r="J126" i="26" s="1"/>
  <c r="J186" i="26" s="1"/>
  <c r="J201" i="26" s="1"/>
  <c r="J65" i="25"/>
  <c r="J39" i="26" s="1"/>
  <c r="F128" i="26"/>
  <c r="H62" i="26"/>
  <c r="G123" i="26"/>
  <c r="G127" i="26" s="1"/>
  <c r="G44" i="26" s="1"/>
  <c r="K8" i="24"/>
  <c r="J34" i="24"/>
  <c r="J36" i="24" s="1"/>
  <c r="G29" i="24"/>
  <c r="G23" i="27"/>
  <c r="G28" i="24"/>
  <c r="G23" i="24"/>
  <c r="H20" i="24" s="1"/>
  <c r="K15" i="24"/>
  <c r="K17" i="24" s="1"/>
  <c r="L206" i="26"/>
  <c r="L208" i="26" s="1"/>
  <c r="L218" i="26" s="1"/>
  <c r="K28" i="25"/>
  <c r="K52" i="25" s="1"/>
  <c r="L14" i="25"/>
  <c r="I62" i="25"/>
  <c r="K29" i="25"/>
  <c r="L15" i="25"/>
  <c r="J166" i="26"/>
  <c r="K30" i="25"/>
  <c r="K68" i="25" s="1"/>
  <c r="L16" i="25"/>
  <c r="L26" i="27"/>
  <c r="K27" i="27"/>
  <c r="K27" i="25"/>
  <c r="K17" i="25"/>
  <c r="L13" i="25"/>
  <c r="L122" i="24"/>
  <c r="L130" i="24" s="1"/>
  <c r="G18" i="27"/>
  <c r="J190" i="26"/>
  <c r="K163" i="26"/>
  <c r="J46" i="25"/>
  <c r="J31" i="25"/>
  <c r="K11" i="24"/>
  <c r="K38" i="24" s="1"/>
  <c r="G176" i="26" l="1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I64" i="25"/>
  <c r="I57" i="26" s="1"/>
  <c r="I65" i="26" s="1"/>
  <c r="J65" i="26" s="1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5"/>
  <c r="I39" i="26" s="1"/>
  <c r="I126" i="26"/>
  <c r="H123" i="26"/>
  <c r="H127" i="26" s="1"/>
  <c r="H44" i="26" s="1"/>
  <c r="I62" i="26"/>
  <c r="F155" i="26"/>
  <c r="G125" i="26"/>
  <c r="G128" i="26" s="1"/>
  <c r="L8" i="24"/>
  <c r="K34" i="24"/>
  <c r="K36" i="24" s="1"/>
  <c r="G6" i="27"/>
  <c r="G24" i="24"/>
  <c r="G30" i="24"/>
  <c r="L15" i="24"/>
  <c r="L17" i="24" s="1"/>
  <c r="M206" i="26"/>
  <c r="M208" i="26" s="1"/>
  <c r="M218" i="26" s="1"/>
  <c r="L11" i="24"/>
  <c r="L38" i="24" s="1"/>
  <c r="L163" i="26"/>
  <c r="K190" i="26"/>
  <c r="L27" i="25"/>
  <c r="L17" i="25"/>
  <c r="M13" i="25"/>
  <c r="K31" i="25"/>
  <c r="K46" i="25"/>
  <c r="L32" i="26"/>
  <c r="M122" i="24"/>
  <c r="M130" i="24" s="1"/>
  <c r="M26" i="27"/>
  <c r="L27" i="27"/>
  <c r="H22" i="24"/>
  <c r="H12" i="24"/>
  <c r="H21" i="24" s="1"/>
  <c r="K32" i="26"/>
  <c r="L30" i="25"/>
  <c r="M16" i="25"/>
  <c r="K166" i="26"/>
  <c r="L29" i="25"/>
  <c r="L60" i="25" s="1"/>
  <c r="L62" i="25" s="1"/>
  <c r="M15" i="25"/>
  <c r="L28" i="25"/>
  <c r="L52" i="25" s="1"/>
  <c r="M14" i="25"/>
  <c r="K60" i="25"/>
  <c r="H176" i="26" l="1"/>
  <c r="I186" i="26"/>
  <c r="I201" i="26" s="1"/>
  <c r="L65" i="25"/>
  <c r="L39" i="26" s="1"/>
  <c r="L64" i="25"/>
  <c r="L57" i="26" s="1"/>
  <c r="L126" i="26"/>
  <c r="L186" i="26" s="1"/>
  <c r="L201" i="26" s="1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G155" i="26"/>
  <c r="H125" i="26"/>
  <c r="H128" i="26" s="1"/>
  <c r="I123" i="26"/>
  <c r="I127" i="26" s="1"/>
  <c r="I44" i="26" s="1"/>
  <c r="J62" i="26"/>
  <c r="G128" i="24"/>
  <c r="M8" i="24"/>
  <c r="L34" i="24"/>
  <c r="L36" i="24" s="1"/>
  <c r="H27" i="24"/>
  <c r="G31" i="24"/>
  <c r="H23" i="24"/>
  <c r="H6" i="27" s="1"/>
  <c r="M15" i="24"/>
  <c r="M17" i="24" s="1"/>
  <c r="N206" i="26"/>
  <c r="N208" i="26" s="1"/>
  <c r="N218" i="26" s="1"/>
  <c r="M27" i="27"/>
  <c r="N26" i="27"/>
  <c r="L190" i="26"/>
  <c r="M163" i="26"/>
  <c r="H7" i="27"/>
  <c r="H8" i="27" s="1"/>
  <c r="H10" i="27" s="1"/>
  <c r="H29" i="24"/>
  <c r="N16" i="25"/>
  <c r="M30" i="25"/>
  <c r="M68" i="25" s="1"/>
  <c r="M32" i="26"/>
  <c r="N122" i="24"/>
  <c r="N130" i="24" s="1"/>
  <c r="L68" i="25"/>
  <c r="L166" i="26"/>
  <c r="N14" i="25"/>
  <c r="M28" i="25"/>
  <c r="M52" i="25" s="1"/>
  <c r="K62" i="25"/>
  <c r="M17" i="25"/>
  <c r="N13" i="25"/>
  <c r="M27" i="25"/>
  <c r="N15" i="25"/>
  <c r="M29" i="25"/>
  <c r="H23" i="27"/>
  <c r="H28" i="24"/>
  <c r="M11" i="24"/>
  <c r="M38" i="24" s="1"/>
  <c r="L31" i="25"/>
  <c r="L46" i="25"/>
  <c r="I176" i="26" l="1"/>
  <c r="K64" i="25"/>
  <c r="K57" i="26" s="1"/>
  <c r="K126" i="26" s="1"/>
  <c r="K65" i="25"/>
  <c r="K39" i="26" s="1"/>
  <c r="K62" i="26"/>
  <c r="J123" i="26"/>
  <c r="J127" i="26" s="1"/>
  <c r="J44" i="26" s="1"/>
  <c r="H155" i="26"/>
  <c r="I125" i="26"/>
  <c r="I128" i="26" s="1"/>
  <c r="G41" i="27"/>
  <c r="G42" i="27" s="1"/>
  <c r="G47" i="25"/>
  <c r="G49" i="25" s="1"/>
  <c r="G35" i="26" s="1"/>
  <c r="G13" i="27"/>
  <c r="G14" i="27" s="1"/>
  <c r="G30" i="26"/>
  <c r="N8" i="24"/>
  <c r="M34" i="24"/>
  <c r="M36" i="24" s="1"/>
  <c r="I20" i="24"/>
  <c r="I22" i="24" s="1"/>
  <c r="H24" i="24"/>
  <c r="H30" i="24"/>
  <c r="N15" i="24"/>
  <c r="N17" i="24" s="1"/>
  <c r="O206" i="26"/>
  <c r="O208" i="26" s="1"/>
  <c r="O218" i="26" s="1"/>
  <c r="M60" i="25"/>
  <c r="N27" i="27"/>
  <c r="O26" i="27"/>
  <c r="N29" i="25"/>
  <c r="N60" i="25" s="1"/>
  <c r="N62" i="25" s="1"/>
  <c r="O15" i="25"/>
  <c r="N30" i="25"/>
  <c r="N68" i="25" s="1"/>
  <c r="O16" i="25"/>
  <c r="N28" i="25"/>
  <c r="N52" i="25" s="1"/>
  <c r="O14" i="25"/>
  <c r="N11" i="24"/>
  <c r="N38" i="24" s="1"/>
  <c r="N27" i="25"/>
  <c r="N17" i="25"/>
  <c r="O13" i="25"/>
  <c r="M166" i="26"/>
  <c r="N32" i="26"/>
  <c r="O122" i="24"/>
  <c r="O130" i="24" s="1"/>
  <c r="M46" i="25"/>
  <c r="M31" i="25"/>
  <c r="H18" i="27"/>
  <c r="M190" i="26"/>
  <c r="N163" i="26"/>
  <c r="K67" i="26" l="1"/>
  <c r="L67" i="26" s="1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J176" i="26"/>
  <c r="K186" i="26"/>
  <c r="K201" i="26" s="1"/>
  <c r="G152" i="26"/>
  <c r="N65" i="25"/>
  <c r="N39" i="26" s="1"/>
  <c r="N64" i="25"/>
  <c r="N57" i="26" s="1"/>
  <c r="N126" i="26" s="1"/>
  <c r="N186" i="26" s="1"/>
  <c r="N201" i="26" s="1"/>
  <c r="J125" i="26"/>
  <c r="J128" i="26" s="1"/>
  <c r="I155" i="26"/>
  <c r="L62" i="26"/>
  <c r="H31" i="24"/>
  <c r="H128" i="24"/>
  <c r="H13" i="27" s="1"/>
  <c r="H14" i="27" s="1"/>
  <c r="O8" i="24"/>
  <c r="N34" i="24"/>
  <c r="N36" i="24" s="1"/>
  <c r="I12" i="24"/>
  <c r="I21" i="24" s="1"/>
  <c r="I28" i="24" s="1"/>
  <c r="I27" i="24"/>
  <c r="O15" i="24"/>
  <c r="O17" i="24" s="1"/>
  <c r="P206" i="26"/>
  <c r="P208" i="26" s="1"/>
  <c r="P218" i="26" s="1"/>
  <c r="O28" i="25"/>
  <c r="O52" i="25" s="1"/>
  <c r="P14" i="25"/>
  <c r="O29" i="25"/>
  <c r="O60" i="25" s="1"/>
  <c r="O62" i="25" s="1"/>
  <c r="P15" i="25"/>
  <c r="O11" i="24"/>
  <c r="O38" i="24" s="1"/>
  <c r="O27" i="27"/>
  <c r="P26" i="27"/>
  <c r="N46" i="25"/>
  <c r="N31" i="25"/>
  <c r="O30" i="25"/>
  <c r="O68" i="25" s="1"/>
  <c r="P16" i="25"/>
  <c r="N166" i="26"/>
  <c r="I7" i="27"/>
  <c r="I8" i="27" s="1"/>
  <c r="I10" i="27" s="1"/>
  <c r="I29" i="24"/>
  <c r="O32" i="26"/>
  <c r="P122" i="24"/>
  <c r="P130" i="24" s="1"/>
  <c r="O27" i="25"/>
  <c r="O17" i="25"/>
  <c r="P13" i="25"/>
  <c r="N190" i="26"/>
  <c r="O163" i="26"/>
  <c r="M62" i="25"/>
  <c r="K123" i="26" l="1"/>
  <c r="K127" i="26" s="1"/>
  <c r="K44" i="26" s="1"/>
  <c r="K176" i="26" s="1"/>
  <c r="N70" i="26"/>
  <c r="O70" i="26" s="1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O64" i="25"/>
  <c r="O57" i="26" s="1"/>
  <c r="O71" i="26" s="1"/>
  <c r="P71" i="26" s="1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65" i="25"/>
  <c r="O39" i="26" s="1"/>
  <c r="M65" i="25"/>
  <c r="M39" i="26" s="1"/>
  <c r="M64" i="25"/>
  <c r="M57" i="26" s="1"/>
  <c r="M69" i="26" s="1"/>
  <c r="N69" i="26" s="1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2" i="26"/>
  <c r="L123" i="26"/>
  <c r="L127" i="26" s="1"/>
  <c r="L44" i="26" s="1"/>
  <c r="L176" i="26" s="1"/>
  <c r="K125" i="26"/>
  <c r="J155" i="26"/>
  <c r="P8" i="24"/>
  <c r="O34" i="24"/>
  <c r="O36" i="24" s="1"/>
  <c r="H30" i="26"/>
  <c r="I23" i="27"/>
  <c r="I23" i="24"/>
  <c r="J20" i="24" s="1"/>
  <c r="J22" i="24" s="1"/>
  <c r="H41" i="27"/>
  <c r="H42" i="27" s="1"/>
  <c r="H47" i="25"/>
  <c r="H49" i="25" s="1"/>
  <c r="H35" i="26" s="1"/>
  <c r="I30" i="24"/>
  <c r="P15" i="24"/>
  <c r="P17" i="24" s="1"/>
  <c r="Q206" i="26"/>
  <c r="Q208" i="26" s="1"/>
  <c r="O190" i="26"/>
  <c r="P163" i="26"/>
  <c r="P27" i="27"/>
  <c r="Q26" i="27"/>
  <c r="I18" i="27"/>
  <c r="P30" i="25"/>
  <c r="P68" i="25" s="1"/>
  <c r="Q16" i="25"/>
  <c r="R16" i="25" s="1"/>
  <c r="P28" i="25"/>
  <c r="P52" i="25" s="1"/>
  <c r="Q14" i="25"/>
  <c r="R14" i="25" s="1"/>
  <c r="P29" i="25"/>
  <c r="P60" i="25" s="1"/>
  <c r="Q15" i="25"/>
  <c r="R15" i="25" s="1"/>
  <c r="O166" i="26"/>
  <c r="O46" i="25"/>
  <c r="O31" i="25"/>
  <c r="P11" i="24"/>
  <c r="P38" i="24" s="1"/>
  <c r="P27" i="25"/>
  <c r="P17" i="25"/>
  <c r="Q13" i="25"/>
  <c r="R13" i="25" s="1"/>
  <c r="P32" i="26"/>
  <c r="Q122" i="24"/>
  <c r="K128" i="26" l="1"/>
  <c r="O126" i="26"/>
  <c r="O186" i="26" s="1"/>
  <c r="O201" i="26" s="1"/>
  <c r="M126" i="26"/>
  <c r="M186" i="26" s="1"/>
  <c r="M201" i="26" s="1"/>
  <c r="H152" i="26"/>
  <c r="Q27" i="27"/>
  <c r="R26" i="27"/>
  <c r="L125" i="26"/>
  <c r="L128" i="26" s="1"/>
  <c r="K155" i="26"/>
  <c r="S16" i="25"/>
  <c r="R30" i="25"/>
  <c r="R68" i="25" s="1"/>
  <c r="S15" i="25"/>
  <c r="R29" i="25"/>
  <c r="R60" i="25" s="1"/>
  <c r="R62" i="25" s="1"/>
  <c r="S14" i="25"/>
  <c r="R28" i="25"/>
  <c r="R52" i="25" s="1"/>
  <c r="S13" i="25"/>
  <c r="R27" i="25"/>
  <c r="R17" i="25"/>
  <c r="N62" i="26"/>
  <c r="M123" i="26"/>
  <c r="M127" i="26" s="1"/>
  <c r="M44" i="26" s="1"/>
  <c r="M176" i="26" s="1"/>
  <c r="Q130" i="24"/>
  <c r="R122" i="24"/>
  <c r="Q218" i="26"/>
  <c r="R206" i="26"/>
  <c r="R208" i="26" s="1"/>
  <c r="R218" i="26" s="1"/>
  <c r="I31" i="24"/>
  <c r="I128" i="24"/>
  <c r="I13" i="27" s="1"/>
  <c r="Q8" i="24"/>
  <c r="R8" i="24" s="1"/>
  <c r="R34" i="24" s="1"/>
  <c r="R36" i="24" s="1"/>
  <c r="P34" i="24"/>
  <c r="P36" i="24" s="1"/>
  <c r="J28" i="24"/>
  <c r="J12" i="24"/>
  <c r="J21" i="24" s="1"/>
  <c r="I6" i="27"/>
  <c r="I24" i="24"/>
  <c r="J27" i="24"/>
  <c r="Q15" i="24"/>
  <c r="Q17" i="24" s="1"/>
  <c r="Q11" i="24"/>
  <c r="Q38" i="24" s="1"/>
  <c r="P190" i="26"/>
  <c r="Q163" i="26"/>
  <c r="Q28" i="25"/>
  <c r="P166" i="26"/>
  <c r="Q30" i="25"/>
  <c r="Q27" i="25"/>
  <c r="Q17" i="25"/>
  <c r="Q29" i="25"/>
  <c r="J7" i="27"/>
  <c r="J29" i="24"/>
  <c r="P46" i="25"/>
  <c r="P31" i="25"/>
  <c r="P62" i="25"/>
  <c r="R163" i="26" l="1"/>
  <c r="R190" i="26" s="1"/>
  <c r="F163" i="30"/>
  <c r="F190" i="30" s="1"/>
  <c r="R65" i="25"/>
  <c r="R39" i="26" s="1"/>
  <c r="R64" i="25"/>
  <c r="R57" i="26" s="1"/>
  <c r="R126" i="26" s="1"/>
  <c r="P64" i="25"/>
  <c r="P57" i="26" s="1"/>
  <c r="P126" i="26" s="1"/>
  <c r="P186" i="26" s="1"/>
  <c r="P201" i="26" s="1"/>
  <c r="P65" i="25"/>
  <c r="P39" i="26" s="1"/>
  <c r="S26" i="27"/>
  <c r="R27" i="27"/>
  <c r="T14" i="25"/>
  <c r="S28" i="25"/>
  <c r="S52" i="25" s="1"/>
  <c r="T15" i="25"/>
  <c r="S29" i="25"/>
  <c r="S60" i="25" s="1"/>
  <c r="S62" i="25" s="1"/>
  <c r="O62" i="26"/>
  <c r="N123" i="26"/>
  <c r="N127" i="26" s="1"/>
  <c r="N44" i="26" s="1"/>
  <c r="N176" i="26" s="1"/>
  <c r="T16" i="25"/>
  <c r="S30" i="25"/>
  <c r="S68" i="25" s="1"/>
  <c r="R46" i="25"/>
  <c r="R31" i="25"/>
  <c r="S27" i="25"/>
  <c r="T13" i="25"/>
  <c r="S17" i="25"/>
  <c r="M125" i="26"/>
  <c r="M128" i="26" s="1"/>
  <c r="L155" i="26"/>
  <c r="S122" i="24"/>
  <c r="R130" i="24"/>
  <c r="R32" i="26" s="1"/>
  <c r="S206" i="26"/>
  <c r="S208" i="26" s="1"/>
  <c r="S218" i="26" s="1"/>
  <c r="R15" i="24"/>
  <c r="R17" i="24" s="1"/>
  <c r="Q34" i="24"/>
  <c r="Q36" i="24" s="1"/>
  <c r="S8" i="24"/>
  <c r="J23" i="24"/>
  <c r="K20" i="24" s="1"/>
  <c r="J23" i="27"/>
  <c r="I14" i="27"/>
  <c r="J8" i="27"/>
  <c r="I41" i="27"/>
  <c r="I42" i="27" s="1"/>
  <c r="I47" i="25"/>
  <c r="I49" i="25" s="1"/>
  <c r="I35" i="26" s="1"/>
  <c r="I30" i="26"/>
  <c r="J30" i="24"/>
  <c r="Q46" i="25"/>
  <c r="Q31" i="25"/>
  <c r="Q68" i="25"/>
  <c r="Q190" i="26"/>
  <c r="Q32" i="26"/>
  <c r="F32" i="30" s="1"/>
  <c r="Q166" i="26"/>
  <c r="Q60" i="25"/>
  <c r="Q52" i="25"/>
  <c r="P72" i="26" l="1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R74" i="26"/>
  <c r="S74" i="26" s="1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S163" i="26"/>
  <c r="T163" i="26" s="1"/>
  <c r="R186" i="26"/>
  <c r="R201" i="26" s="1"/>
  <c r="R166" i="26"/>
  <c r="S166" i="26" s="1"/>
  <c r="T166" i="26" s="1"/>
  <c r="U166" i="26" s="1"/>
  <c r="V166" i="26" s="1"/>
  <c r="W166" i="26" s="1"/>
  <c r="X166" i="26" s="1"/>
  <c r="Y166" i="26" s="1"/>
  <c r="Z166" i="26" s="1"/>
  <c r="AA166" i="26" s="1"/>
  <c r="AB166" i="26" s="1"/>
  <c r="AC166" i="26" s="1"/>
  <c r="F166" i="30"/>
  <c r="I152" i="26"/>
  <c r="S65" i="25"/>
  <c r="S39" i="26" s="1"/>
  <c r="S64" i="25"/>
  <c r="S57" i="26" s="1"/>
  <c r="S126" i="26" s="1"/>
  <c r="S186" i="26" s="1"/>
  <c r="S201" i="26" s="1"/>
  <c r="J18" i="27"/>
  <c r="J10" i="27"/>
  <c r="T26" i="27"/>
  <c r="S27" i="27"/>
  <c r="S46" i="25"/>
  <c r="S31" i="25"/>
  <c r="P62" i="26"/>
  <c r="O123" i="26"/>
  <c r="O127" i="26" s="1"/>
  <c r="O44" i="26" s="1"/>
  <c r="O176" i="26" s="1"/>
  <c r="U15" i="25"/>
  <c r="T29" i="25"/>
  <c r="T60" i="25" s="1"/>
  <c r="T62" i="25" s="1"/>
  <c r="T27" i="25"/>
  <c r="U13" i="25"/>
  <c r="T17" i="25"/>
  <c r="N125" i="26"/>
  <c r="N128" i="26" s="1"/>
  <c r="M155" i="26"/>
  <c r="U16" i="25"/>
  <c r="T30" i="25"/>
  <c r="T68" i="25" s="1"/>
  <c r="U14" i="25"/>
  <c r="T28" i="25"/>
  <c r="T52" i="25" s="1"/>
  <c r="T122" i="24"/>
  <c r="S130" i="24"/>
  <c r="S32" i="26" s="1"/>
  <c r="T206" i="26"/>
  <c r="T208" i="26" s="1"/>
  <c r="U206" i="26" s="1"/>
  <c r="U208" i="26" s="1"/>
  <c r="J31" i="24"/>
  <c r="J128" i="24"/>
  <c r="J41" i="27" s="1"/>
  <c r="J42" i="27" s="1"/>
  <c r="J24" i="24"/>
  <c r="J6" i="27"/>
  <c r="S15" i="24"/>
  <c r="S17" i="24" s="1"/>
  <c r="T8" i="24"/>
  <c r="S34" i="24"/>
  <c r="S36" i="24" s="1"/>
  <c r="K27" i="24"/>
  <c r="K22" i="24"/>
  <c r="K12" i="24"/>
  <c r="K21" i="24" s="1"/>
  <c r="Q62" i="25"/>
  <c r="S75" i="26" l="1"/>
  <c r="T75" i="26" s="1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S190" i="26"/>
  <c r="AD166" i="26"/>
  <c r="AE166" i="26" s="1"/>
  <c r="AF166" i="26" s="1"/>
  <c r="AG166" i="26" s="1"/>
  <c r="AH166" i="26" s="1"/>
  <c r="AI166" i="26" s="1"/>
  <c r="AJ166" i="26" s="1"/>
  <c r="AK166" i="26" s="1"/>
  <c r="AL166" i="26" s="1"/>
  <c r="AM166" i="26" s="1"/>
  <c r="AN166" i="26" s="1"/>
  <c r="AO166" i="26" s="1"/>
  <c r="G166" i="30"/>
  <c r="T65" i="25"/>
  <c r="T39" i="26" s="1"/>
  <c r="T64" i="25"/>
  <c r="T57" i="26" s="1"/>
  <c r="T126" i="26" s="1"/>
  <c r="T186" i="26" s="1"/>
  <c r="T201" i="26" s="1"/>
  <c r="Q64" i="25"/>
  <c r="Q57" i="26" s="1"/>
  <c r="Q126" i="26" s="1"/>
  <c r="Q65" i="25"/>
  <c r="Q39" i="26" s="1"/>
  <c r="F39" i="30" s="1"/>
  <c r="T27" i="27"/>
  <c r="U26" i="27"/>
  <c r="V15" i="25"/>
  <c r="U29" i="25"/>
  <c r="U60" i="25" s="1"/>
  <c r="U62" i="25" s="1"/>
  <c r="O125" i="26"/>
  <c r="O128" i="26" s="1"/>
  <c r="N155" i="26"/>
  <c r="Q62" i="26"/>
  <c r="P123" i="26"/>
  <c r="P127" i="26" s="1"/>
  <c r="P44" i="26" s="1"/>
  <c r="P176" i="26" s="1"/>
  <c r="V16" i="25"/>
  <c r="U30" i="25"/>
  <c r="U68" i="25" s="1"/>
  <c r="U27" i="25"/>
  <c r="V13" i="25"/>
  <c r="U17" i="25"/>
  <c r="V14" i="25"/>
  <c r="U28" i="25"/>
  <c r="U52" i="25" s="1"/>
  <c r="T46" i="25"/>
  <c r="T31" i="25"/>
  <c r="U122" i="24"/>
  <c r="T130" i="24"/>
  <c r="T32" i="26" s="1"/>
  <c r="U163" i="26"/>
  <c r="T190" i="26"/>
  <c r="U218" i="26"/>
  <c r="V206" i="26"/>
  <c r="V208" i="26" s="1"/>
  <c r="V218" i="26" s="1"/>
  <c r="T218" i="26"/>
  <c r="U8" i="24"/>
  <c r="T34" i="24"/>
  <c r="T36" i="24" s="1"/>
  <c r="T15" i="24"/>
  <c r="T17" i="24" s="1"/>
  <c r="J47" i="25"/>
  <c r="J49" i="25" s="1"/>
  <c r="J35" i="26" s="1"/>
  <c r="J30" i="26"/>
  <c r="J13" i="27"/>
  <c r="J14" i="27" s="1"/>
  <c r="K23" i="27"/>
  <c r="K28" i="24"/>
  <c r="K7" i="27"/>
  <c r="K8" i="27" s="1"/>
  <c r="K10" i="27" s="1"/>
  <c r="K29" i="24"/>
  <c r="K23" i="24"/>
  <c r="T76" i="26" l="1"/>
  <c r="U76" i="26" s="1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Q186" i="26"/>
  <c r="Q201" i="26" s="1"/>
  <c r="F126" i="30"/>
  <c r="F186" i="30" s="1"/>
  <c r="AP166" i="26"/>
  <c r="AQ166" i="26" s="1"/>
  <c r="AR166" i="26" s="1"/>
  <c r="AS166" i="26" s="1"/>
  <c r="AT166" i="26" s="1"/>
  <c r="AU166" i="26" s="1"/>
  <c r="AV166" i="26" s="1"/>
  <c r="AW166" i="26" s="1"/>
  <c r="AX166" i="26" s="1"/>
  <c r="AY166" i="26" s="1"/>
  <c r="AZ166" i="26" s="1"/>
  <c r="BA166" i="26" s="1"/>
  <c r="H166" i="30"/>
  <c r="J152" i="26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U65" i="25"/>
  <c r="U39" i="26" s="1"/>
  <c r="U64" i="25"/>
  <c r="U5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V26" i="27"/>
  <c r="U27" i="27"/>
  <c r="R62" i="26"/>
  <c r="V27" i="25"/>
  <c r="W13" i="25"/>
  <c r="V17" i="25"/>
  <c r="U46" i="25"/>
  <c r="U31" i="25"/>
  <c r="P125" i="26"/>
  <c r="P128" i="26" s="1"/>
  <c r="O155" i="26"/>
  <c r="W16" i="25"/>
  <c r="V30" i="25"/>
  <c r="V68" i="25" s="1"/>
  <c r="W14" i="25"/>
  <c r="V28" i="25"/>
  <c r="V52" i="25" s="1"/>
  <c r="W15" i="25"/>
  <c r="V29" i="25"/>
  <c r="V60" i="25" s="1"/>
  <c r="V62" i="25" s="1"/>
  <c r="V122" i="24"/>
  <c r="U130" i="24"/>
  <c r="U32" i="26" s="1"/>
  <c r="W206" i="26"/>
  <c r="W208" i="26" s="1"/>
  <c r="W218" i="26" s="1"/>
  <c r="V163" i="26"/>
  <c r="U190" i="26"/>
  <c r="U15" i="24"/>
  <c r="U17" i="24" s="1"/>
  <c r="V8" i="24"/>
  <c r="U34" i="24"/>
  <c r="U36" i="24" s="1"/>
  <c r="K6" i="27"/>
  <c r="L20" i="24"/>
  <c r="K24" i="24"/>
  <c r="K30" i="24"/>
  <c r="K128" i="24" s="1"/>
  <c r="K18" i="27"/>
  <c r="U126" i="26" l="1"/>
  <c r="U186" i="26"/>
  <c r="U201" i="26" s="1"/>
  <c r="BB166" i="26"/>
  <c r="BC166" i="26" s="1"/>
  <c r="BD166" i="26" s="1"/>
  <c r="BE166" i="26" s="1"/>
  <c r="BF166" i="26" s="1"/>
  <c r="BG166" i="26" s="1"/>
  <c r="BH166" i="26" s="1"/>
  <c r="BI166" i="26" s="1"/>
  <c r="BJ166" i="26" s="1"/>
  <c r="BK166" i="26" s="1"/>
  <c r="BL166" i="26" s="1"/>
  <c r="BM166" i="26" s="1"/>
  <c r="J166" i="30" s="1"/>
  <c r="I166" i="30"/>
  <c r="Q123" i="26"/>
  <c r="Q127" i="26" s="1"/>
  <c r="V65" i="25"/>
  <c r="V39" i="26" s="1"/>
  <c r="V64" i="25"/>
  <c r="V57" i="26" s="1"/>
  <c r="V126" i="26" s="1"/>
  <c r="V186" i="26" s="1"/>
  <c r="V201" i="26" s="1"/>
  <c r="V27" i="27"/>
  <c r="W26" i="27"/>
  <c r="Q125" i="26"/>
  <c r="P155" i="26"/>
  <c r="W27" i="25"/>
  <c r="X13" i="25"/>
  <c r="W17" i="25"/>
  <c r="X14" i="25"/>
  <c r="W28" i="25"/>
  <c r="W52" i="25" s="1"/>
  <c r="V46" i="25"/>
  <c r="V31" i="25"/>
  <c r="X16" i="25"/>
  <c r="W30" i="25"/>
  <c r="W68" i="25" s="1"/>
  <c r="S62" i="26"/>
  <c r="R123" i="26"/>
  <c r="R127" i="26" s="1"/>
  <c r="R44" i="26" s="1"/>
  <c r="X15" i="25"/>
  <c r="W29" i="25"/>
  <c r="W60" i="25" s="1"/>
  <c r="W62" i="25" s="1"/>
  <c r="W122" i="24"/>
  <c r="V130" i="24"/>
  <c r="V32" i="26" s="1"/>
  <c r="V190" i="26"/>
  <c r="W163" i="26"/>
  <c r="X206" i="26"/>
  <c r="X208" i="26" s="1"/>
  <c r="X218" i="26" s="1"/>
  <c r="W8" i="24"/>
  <c r="V34" i="24"/>
  <c r="V36" i="24" s="1"/>
  <c r="V15" i="24"/>
  <c r="V17" i="24" s="1"/>
  <c r="L27" i="24"/>
  <c r="K31" i="24"/>
  <c r="L22" i="24"/>
  <c r="L12" i="24"/>
  <c r="L21" i="24" s="1"/>
  <c r="R176" i="26" l="1"/>
  <c r="F127" i="30"/>
  <c r="F176" i="30" s="1"/>
  <c r="Q44" i="26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Q128" i="26"/>
  <c r="R125" i="26" s="1"/>
  <c r="R128" i="26" s="1"/>
  <c r="W64" i="25"/>
  <c r="W57" i="26" s="1"/>
  <c r="W126" i="26" s="1"/>
  <c r="W186" i="26" s="1"/>
  <c r="W201" i="26" s="1"/>
  <c r="W65" i="25"/>
  <c r="W39" i="26" s="1"/>
  <c r="W27" i="27"/>
  <c r="X26" i="27"/>
  <c r="Y14" i="25"/>
  <c r="X28" i="25"/>
  <c r="X52" i="25" s="1"/>
  <c r="S123" i="26"/>
  <c r="S127" i="26" s="1"/>
  <c r="S44" i="26" s="1"/>
  <c r="T62" i="26"/>
  <c r="X27" i="25"/>
  <c r="X17" i="25"/>
  <c r="Y13" i="25"/>
  <c r="Y15" i="25"/>
  <c r="X29" i="25"/>
  <c r="X60" i="25" s="1"/>
  <c r="X62" i="25" s="1"/>
  <c r="W46" i="25"/>
  <c r="W31" i="25"/>
  <c r="Q155" i="26"/>
  <c r="F155" i="30" s="1"/>
  <c r="Y16" i="25"/>
  <c r="X30" i="25"/>
  <c r="X68" i="25" s="1"/>
  <c r="X122" i="24"/>
  <c r="W130" i="24"/>
  <c r="W32" i="26" s="1"/>
  <c r="X163" i="26"/>
  <c r="W190" i="26"/>
  <c r="Y206" i="26"/>
  <c r="Y208" i="26" s="1"/>
  <c r="Y218" i="26" s="1"/>
  <c r="W15" i="24"/>
  <c r="W17" i="24" s="1"/>
  <c r="X8" i="24"/>
  <c r="W34" i="24"/>
  <c r="W36" i="24" s="1"/>
  <c r="K41" i="27"/>
  <c r="K42" i="27" s="1"/>
  <c r="K13" i="27"/>
  <c r="K14" i="27" s="1"/>
  <c r="K30" i="26"/>
  <c r="K152" i="26" s="1"/>
  <c r="K47" i="25"/>
  <c r="K49" i="25" s="1"/>
  <c r="K35" i="26" s="1"/>
  <c r="L23" i="27"/>
  <c r="L28" i="24"/>
  <c r="L7" i="27"/>
  <c r="L8" i="27" s="1"/>
  <c r="L10" i="27" s="1"/>
  <c r="L29" i="24"/>
  <c r="L23" i="24"/>
  <c r="W79" i="26" l="1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Q176" i="26"/>
  <c r="F44" i="30"/>
  <c r="S176" i="26"/>
  <c r="X64" i="25"/>
  <c r="X57" i="26" s="1"/>
  <c r="X80" i="26" s="1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X65" i="25"/>
  <c r="X39" i="26" s="1"/>
  <c r="X27" i="27"/>
  <c r="Y26" i="27"/>
  <c r="X46" i="25"/>
  <c r="X31" i="25"/>
  <c r="R155" i="26"/>
  <c r="S125" i="26"/>
  <c r="S128" i="26" s="1"/>
  <c r="U62" i="26"/>
  <c r="T123" i="26"/>
  <c r="T127" i="26" s="1"/>
  <c r="T44" i="26" s="1"/>
  <c r="Z16" i="25"/>
  <c r="Y30" i="25"/>
  <c r="Y68" i="25" s="1"/>
  <c r="Z14" i="25"/>
  <c r="Y28" i="25"/>
  <c r="Y52" i="25" s="1"/>
  <c r="Z15" i="25"/>
  <c r="Y29" i="25"/>
  <c r="Y60" i="25" s="1"/>
  <c r="Y62" i="25" s="1"/>
  <c r="Y27" i="25"/>
  <c r="Z13" i="25"/>
  <c r="Y17" i="25"/>
  <c r="Y122" i="24"/>
  <c r="X130" i="24"/>
  <c r="X32" i="26" s="1"/>
  <c r="Z206" i="26"/>
  <c r="Z208" i="26" s="1"/>
  <c r="Z218" i="26" s="1"/>
  <c r="Y163" i="26"/>
  <c r="X190" i="26"/>
  <c r="Y8" i="24"/>
  <c r="X34" i="24"/>
  <c r="X36" i="24" s="1"/>
  <c r="X15" i="24"/>
  <c r="X17" i="24" s="1"/>
  <c r="L30" i="24"/>
  <c r="L128" i="24" s="1"/>
  <c r="L18" i="27"/>
  <c r="L6" i="27"/>
  <c r="M20" i="24"/>
  <c r="L24" i="24"/>
  <c r="X126" i="26" l="1"/>
  <c r="X186" i="26" s="1"/>
  <c r="X201" i="26" s="1"/>
  <c r="T176" i="26"/>
  <c r="Y64" i="25"/>
  <c r="Y57" i="26" s="1"/>
  <c r="Y81" i="26" s="1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Y65" i="25"/>
  <c r="Y39" i="26" s="1"/>
  <c r="Z26" i="27"/>
  <c r="Y27" i="27"/>
  <c r="Y46" i="25"/>
  <c r="Y31" i="25"/>
  <c r="AA16" i="25"/>
  <c r="Z30" i="25"/>
  <c r="Z68" i="25" s="1"/>
  <c r="V62" i="26"/>
  <c r="U123" i="26"/>
  <c r="U127" i="26" s="1"/>
  <c r="U44" i="26" s="1"/>
  <c r="Z27" i="25"/>
  <c r="Z17" i="25"/>
  <c r="AA13" i="25"/>
  <c r="S155" i="26"/>
  <c r="T125" i="26"/>
  <c r="T128" i="26" s="1"/>
  <c r="AA15" i="25"/>
  <c r="Z29" i="25"/>
  <c r="Z60" i="25" s="1"/>
  <c r="Z62" i="25" s="1"/>
  <c r="Y126" i="26"/>
  <c r="Y186" i="26" s="1"/>
  <c r="Y201" i="26" s="1"/>
  <c r="AA14" i="25"/>
  <c r="Z28" i="25"/>
  <c r="Z52" i="25" s="1"/>
  <c r="Z122" i="24"/>
  <c r="Y130" i="24"/>
  <c r="Y32" i="26" s="1"/>
  <c r="Z163" i="26"/>
  <c r="Y190" i="26"/>
  <c r="AA206" i="26"/>
  <c r="AA208" i="26" s="1"/>
  <c r="AA218" i="26" s="1"/>
  <c r="Y15" i="24"/>
  <c r="Y17" i="24" s="1"/>
  <c r="Z8" i="24"/>
  <c r="Y34" i="24"/>
  <c r="Y36" i="24" s="1"/>
  <c r="L31" i="24"/>
  <c r="M27" i="24"/>
  <c r="M22" i="24"/>
  <c r="M12" i="24"/>
  <c r="M21" i="24" s="1"/>
  <c r="L41" i="27"/>
  <c r="L42" i="27" s="1"/>
  <c r="L13" i="27"/>
  <c r="L14" i="27" s="1"/>
  <c r="L30" i="26"/>
  <c r="L152" i="26" s="1"/>
  <c r="L47" i="25"/>
  <c r="L49" i="25" s="1"/>
  <c r="L35" i="26" s="1"/>
  <c r="U176" i="26" l="1"/>
  <c r="Z64" i="25"/>
  <c r="Z57" i="26" s="1"/>
  <c r="Z126" i="26" s="1"/>
  <c r="Z186" i="26" s="1"/>
  <c r="Z201" i="26" s="1"/>
  <c r="Z65" i="25"/>
  <c r="Z39" i="26" s="1"/>
  <c r="Z27" i="27"/>
  <c r="AA26" i="27"/>
  <c r="Z31" i="25"/>
  <c r="Z46" i="25"/>
  <c r="V123" i="26"/>
  <c r="V127" i="26" s="1"/>
  <c r="V44" i="26" s="1"/>
  <c r="V176" i="26" s="1"/>
  <c r="W62" i="26"/>
  <c r="AB14" i="25"/>
  <c r="AA28" i="25"/>
  <c r="AA52" i="25" s="1"/>
  <c r="AB16" i="25"/>
  <c r="AA30" i="25"/>
  <c r="AA68" i="25" s="1"/>
  <c r="AB15" i="25"/>
  <c r="AA29" i="25"/>
  <c r="AA60" i="25" s="1"/>
  <c r="AA62" i="25" s="1"/>
  <c r="U125" i="26"/>
  <c r="U128" i="26" s="1"/>
  <c r="T155" i="26"/>
  <c r="AA27" i="25"/>
  <c r="AA17" i="25"/>
  <c r="AB13" i="25"/>
  <c r="AA122" i="24"/>
  <c r="Z130" i="24"/>
  <c r="Z32" i="26" s="1"/>
  <c r="AB206" i="26"/>
  <c r="AB208" i="26" s="1"/>
  <c r="AC206" i="26" s="1"/>
  <c r="AC208" i="26" s="1"/>
  <c r="AA163" i="26"/>
  <c r="Z190" i="26"/>
  <c r="AA8" i="24"/>
  <c r="Z34" i="24"/>
  <c r="Z36" i="24" s="1"/>
  <c r="Z15" i="24"/>
  <c r="Z17" i="24" s="1"/>
  <c r="M23" i="27"/>
  <c r="M28" i="24"/>
  <c r="M7" i="27"/>
  <c r="M8" i="27" s="1"/>
  <c r="M10" i="27" s="1"/>
  <c r="M29" i="24"/>
  <c r="M23" i="24"/>
  <c r="Z82" i="26" l="1"/>
  <c r="AA82" i="26" s="1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AA64" i="25"/>
  <c r="AA57" i="26" s="1"/>
  <c r="AA83" i="26" s="1"/>
  <c r="AB83" i="26" s="1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65" i="25"/>
  <c r="AA39" i="26" s="1"/>
  <c r="AA27" i="27"/>
  <c r="AB26" i="27"/>
  <c r="AA46" i="25"/>
  <c r="AA31" i="25"/>
  <c r="AC16" i="25"/>
  <c r="AB30" i="25"/>
  <c r="AB68" i="25" s="1"/>
  <c r="V125" i="26"/>
  <c r="V128" i="26" s="1"/>
  <c r="U155" i="26"/>
  <c r="AC14" i="25"/>
  <c r="AB28" i="25"/>
  <c r="AB52" i="25" s="1"/>
  <c r="AA126" i="26"/>
  <c r="AA186" i="26" s="1"/>
  <c r="AA201" i="26" s="1"/>
  <c r="X62" i="26"/>
  <c r="W123" i="26"/>
  <c r="W127" i="26" s="1"/>
  <c r="W44" i="26" s="1"/>
  <c r="W176" i="26" s="1"/>
  <c r="AC15" i="25"/>
  <c r="AB29" i="25"/>
  <c r="AB60" i="25" s="1"/>
  <c r="AB62" i="25" s="1"/>
  <c r="AB27" i="25"/>
  <c r="AC13" i="25"/>
  <c r="AB17" i="25"/>
  <c r="AB122" i="24"/>
  <c r="AA130" i="24"/>
  <c r="AA32" i="26" s="1"/>
  <c r="AB218" i="26"/>
  <c r="AB163" i="26"/>
  <c r="AA190" i="26"/>
  <c r="AC218" i="26"/>
  <c r="AD206" i="26"/>
  <c r="AD208" i="26" s="1"/>
  <c r="AA15" i="24"/>
  <c r="AA17" i="24" s="1"/>
  <c r="AB8" i="24"/>
  <c r="AA34" i="24"/>
  <c r="AA36" i="24" s="1"/>
  <c r="M30" i="24"/>
  <c r="M128" i="24" s="1"/>
  <c r="M6" i="27"/>
  <c r="M24" i="24"/>
  <c r="N20" i="24"/>
  <c r="M18" i="27"/>
  <c r="AB65" i="25" l="1"/>
  <c r="AB39" i="26" s="1"/>
  <c r="AB64" i="25"/>
  <c r="AB57" i="26" s="1"/>
  <c r="AB126" i="26" s="1"/>
  <c r="AB186" i="26" s="1"/>
  <c r="AB201" i="26" s="1"/>
  <c r="AC26" i="27"/>
  <c r="AB27" i="27"/>
  <c r="AB46" i="25"/>
  <c r="AB31" i="25"/>
  <c r="AD14" i="25"/>
  <c r="AC28" i="25"/>
  <c r="AC52" i="25" s="1"/>
  <c r="V155" i="26"/>
  <c r="W125" i="26"/>
  <c r="W128" i="26" s="1"/>
  <c r="Y62" i="26"/>
  <c r="X123" i="26"/>
  <c r="X127" i="26" s="1"/>
  <c r="X44" i="26" s="1"/>
  <c r="X176" i="26" s="1"/>
  <c r="AD16" i="25"/>
  <c r="AC30" i="25"/>
  <c r="AC68" i="25" s="1"/>
  <c r="AC27" i="25"/>
  <c r="AC17" i="25"/>
  <c r="AD13" i="25"/>
  <c r="AD15" i="25"/>
  <c r="AC29" i="25"/>
  <c r="AC60" i="25" s="1"/>
  <c r="AC62" i="25" s="1"/>
  <c r="AC122" i="24"/>
  <c r="AB130" i="24"/>
  <c r="AB32" i="26" s="1"/>
  <c r="AD218" i="26"/>
  <c r="AE206" i="26"/>
  <c r="AE208" i="26" s="1"/>
  <c r="AE218" i="26" s="1"/>
  <c r="AC163" i="26"/>
  <c r="G163" i="30" s="1"/>
  <c r="G190" i="30" s="1"/>
  <c r="AB190" i="26"/>
  <c r="AC8" i="24"/>
  <c r="AB34" i="24"/>
  <c r="AB36" i="24" s="1"/>
  <c r="AB15" i="24"/>
  <c r="AB17" i="24" s="1"/>
  <c r="N22" i="24"/>
  <c r="N12" i="24"/>
  <c r="N21" i="24" s="1"/>
  <c r="N27" i="24"/>
  <c r="M31" i="24"/>
  <c r="AB84" i="26" l="1"/>
  <c r="AC84" i="26" s="1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C65" i="25"/>
  <c r="AC39" i="26" s="1"/>
  <c r="G39" i="30" s="1"/>
  <c r="AC64" i="25"/>
  <c r="AC57" i="26" s="1"/>
  <c r="AC27" i="27"/>
  <c r="AD26" i="27"/>
  <c r="AE15" i="25"/>
  <c r="AD29" i="25"/>
  <c r="AD60" i="25" s="1"/>
  <c r="AD62" i="25" s="1"/>
  <c r="AE16" i="25"/>
  <c r="AD30" i="25"/>
  <c r="AD68" i="25" s="1"/>
  <c r="AE14" i="25"/>
  <c r="AD28" i="25"/>
  <c r="AD52" i="25" s="1"/>
  <c r="W155" i="26"/>
  <c r="X125" i="26"/>
  <c r="X128" i="26" s="1"/>
  <c r="AD27" i="25"/>
  <c r="AD17" i="25"/>
  <c r="AE13" i="25"/>
  <c r="AC46" i="25"/>
  <c r="AC31" i="25"/>
  <c r="AC126" i="26"/>
  <c r="AC85" i="26"/>
  <c r="AD85" i="26" s="1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Y123" i="26"/>
  <c r="Y127" i="26" s="1"/>
  <c r="Y44" i="26" s="1"/>
  <c r="Y176" i="26" s="1"/>
  <c r="Z62" i="26"/>
  <c r="AD122" i="24"/>
  <c r="AC130" i="24"/>
  <c r="AC32" i="26" s="1"/>
  <c r="G32" i="30" s="1"/>
  <c r="AD163" i="26"/>
  <c r="AC190" i="26"/>
  <c r="AF206" i="26"/>
  <c r="AF208" i="26" s="1"/>
  <c r="AC15" i="24"/>
  <c r="AC17" i="24" s="1"/>
  <c r="AD8" i="24"/>
  <c r="AC34" i="24"/>
  <c r="AC36" i="24" s="1"/>
  <c r="N23" i="27"/>
  <c r="N28" i="24"/>
  <c r="N7" i="27"/>
  <c r="N8" i="27" s="1"/>
  <c r="N10" i="27" s="1"/>
  <c r="N29" i="24"/>
  <c r="M13" i="27"/>
  <c r="M14" i="27" s="1"/>
  <c r="M41" i="27"/>
  <c r="M42" i="27" s="1"/>
  <c r="M30" i="26"/>
  <c r="M152" i="26" s="1"/>
  <c r="M47" i="25"/>
  <c r="M49" i="25" s="1"/>
  <c r="M35" i="26" s="1"/>
  <c r="N23" i="24"/>
  <c r="AC186" i="26" l="1"/>
  <c r="AC201" i="26" s="1"/>
  <c r="G126" i="30"/>
  <c r="G186" i="30" s="1"/>
  <c r="AD65" i="25"/>
  <c r="AD39" i="26" s="1"/>
  <c r="AD64" i="25"/>
  <c r="AD57" i="26" s="1"/>
  <c r="AD126" i="26" s="1"/>
  <c r="AE26" i="27"/>
  <c r="AD27" i="27"/>
  <c r="AF14" i="25"/>
  <c r="AE28" i="25"/>
  <c r="AE52" i="25" s="1"/>
  <c r="AE27" i="25"/>
  <c r="AF13" i="25"/>
  <c r="AE17" i="25"/>
  <c r="AF16" i="25"/>
  <c r="AE30" i="25"/>
  <c r="AE68" i="25" s="1"/>
  <c r="Y125" i="26"/>
  <c r="Y128" i="26" s="1"/>
  <c r="X155" i="26"/>
  <c r="Z123" i="26"/>
  <c r="Z127" i="26" s="1"/>
  <c r="Z44" i="26" s="1"/>
  <c r="Z176" i="26" s="1"/>
  <c r="AA62" i="26"/>
  <c r="AD46" i="25"/>
  <c r="AD31" i="25"/>
  <c r="AF15" i="25"/>
  <c r="AE29" i="25"/>
  <c r="AE60" i="25" s="1"/>
  <c r="AE62" i="25" s="1"/>
  <c r="AE122" i="24"/>
  <c r="AD130" i="24"/>
  <c r="AD32" i="26" s="1"/>
  <c r="AG206" i="26"/>
  <c r="AG208" i="26" s="1"/>
  <c r="AG218" i="26" s="1"/>
  <c r="AF218" i="26"/>
  <c r="AE163" i="26"/>
  <c r="AD190" i="26"/>
  <c r="AE8" i="24"/>
  <c r="AD34" i="24"/>
  <c r="AD36" i="24" s="1"/>
  <c r="AD15" i="24"/>
  <c r="AD17" i="24" s="1"/>
  <c r="N30" i="24"/>
  <c r="N128" i="24" s="1"/>
  <c r="N18" i="27"/>
  <c r="N6" i="27"/>
  <c r="N24" i="24"/>
  <c r="O20" i="24"/>
  <c r="AD86" i="26" l="1"/>
  <c r="AE86" i="26" s="1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D186" i="26"/>
  <c r="AD201" i="26" s="1"/>
  <c r="AE64" i="25"/>
  <c r="AE57" i="26" s="1"/>
  <c r="AE126" i="26" s="1"/>
  <c r="AE186" i="26" s="1"/>
  <c r="AE201" i="26" s="1"/>
  <c r="AE65" i="25"/>
  <c r="AE39" i="26" s="1"/>
  <c r="AE27" i="27"/>
  <c r="AF26" i="27"/>
  <c r="AG15" i="25"/>
  <c r="AF29" i="25"/>
  <c r="AF60" i="25" s="1"/>
  <c r="AF62" i="25" s="1"/>
  <c r="AG16" i="25"/>
  <c r="AF30" i="25"/>
  <c r="AF68" i="25" s="1"/>
  <c r="AB62" i="26"/>
  <c r="AA123" i="26"/>
  <c r="AA127" i="26" s="1"/>
  <c r="AA44" i="26" s="1"/>
  <c r="AA176" i="26" s="1"/>
  <c r="AF27" i="25"/>
  <c r="AG13" i="25"/>
  <c r="AF17" i="25"/>
  <c r="AE46" i="25"/>
  <c r="AE31" i="25"/>
  <c r="Z125" i="26"/>
  <c r="Z128" i="26" s="1"/>
  <c r="Y155" i="26"/>
  <c r="AG14" i="25"/>
  <c r="AF28" i="25"/>
  <c r="AF52" i="25" s="1"/>
  <c r="AF122" i="24"/>
  <c r="AE130" i="24"/>
  <c r="AE32" i="26" s="1"/>
  <c r="AF163" i="26"/>
  <c r="AE190" i="26"/>
  <c r="AH206" i="26"/>
  <c r="AH208" i="26" s="1"/>
  <c r="AH218" i="26" s="1"/>
  <c r="AE15" i="24"/>
  <c r="AE17" i="24" s="1"/>
  <c r="AF8" i="24"/>
  <c r="AE34" i="24"/>
  <c r="AE36" i="24" s="1"/>
  <c r="N31" i="24"/>
  <c r="O27" i="24"/>
  <c r="O22" i="24"/>
  <c r="O12" i="24"/>
  <c r="O21" i="24" s="1"/>
  <c r="N13" i="27"/>
  <c r="N14" i="27" s="1"/>
  <c r="N41" i="27"/>
  <c r="N42" i="27" s="1"/>
  <c r="N30" i="26"/>
  <c r="N152" i="26" s="1"/>
  <c r="N47" i="25"/>
  <c r="N49" i="25" s="1"/>
  <c r="N35" i="26" s="1"/>
  <c r="AE87" i="26" l="1"/>
  <c r="AF87" i="26" s="1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F64" i="25"/>
  <c r="AF57" i="26" s="1"/>
  <c r="AF126" i="26" s="1"/>
  <c r="AF186" i="26" s="1"/>
  <c r="AF201" i="26" s="1"/>
  <c r="AF65" i="25"/>
  <c r="AF39" i="26" s="1"/>
  <c r="AG26" i="27"/>
  <c r="AF27" i="27"/>
  <c r="AH14" i="25"/>
  <c r="AG28" i="25"/>
  <c r="AG52" i="25" s="1"/>
  <c r="AB123" i="26"/>
  <c r="AB127" i="26" s="1"/>
  <c r="AB44" i="26" s="1"/>
  <c r="AB176" i="26" s="1"/>
  <c r="AC62" i="26"/>
  <c r="AH16" i="25"/>
  <c r="AG30" i="25"/>
  <c r="AG68" i="25" s="1"/>
  <c r="AA125" i="26"/>
  <c r="AA128" i="26" s="1"/>
  <c r="Z155" i="26"/>
  <c r="AG27" i="25"/>
  <c r="AH13" i="25"/>
  <c r="AG17" i="25"/>
  <c r="AF46" i="25"/>
  <c r="AF31" i="25"/>
  <c r="AH15" i="25"/>
  <c r="AG29" i="25"/>
  <c r="AG60" i="25" s="1"/>
  <c r="AG62" i="25" s="1"/>
  <c r="AG122" i="24"/>
  <c r="AF130" i="24"/>
  <c r="AF32" i="26" s="1"/>
  <c r="AI206" i="26"/>
  <c r="AI208" i="26" s="1"/>
  <c r="AI218" i="26" s="1"/>
  <c r="AG163" i="26"/>
  <c r="AF190" i="26"/>
  <c r="AG8" i="24"/>
  <c r="AF34" i="24"/>
  <c r="AF36" i="24" s="1"/>
  <c r="AF15" i="24"/>
  <c r="AF17" i="24" s="1"/>
  <c r="O7" i="27"/>
  <c r="O8" i="27" s="1"/>
  <c r="O10" i="27" s="1"/>
  <c r="O29" i="24"/>
  <c r="O23" i="27"/>
  <c r="O28" i="24"/>
  <c r="O23" i="24"/>
  <c r="AF88" i="26" l="1"/>
  <c r="AG88" i="26" s="1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G64" i="25"/>
  <c r="AG57" i="26" s="1"/>
  <c r="AG126" i="26" s="1"/>
  <c r="AG65" i="25"/>
  <c r="AG39" i="26" s="1"/>
  <c r="AH26" i="27"/>
  <c r="AG27" i="27"/>
  <c r="AI16" i="25"/>
  <c r="AH30" i="25"/>
  <c r="AH68" i="25" s="1"/>
  <c r="AI15" i="25"/>
  <c r="AH29" i="25"/>
  <c r="AH60" i="25" s="1"/>
  <c r="AH62" i="25" s="1"/>
  <c r="AH27" i="25"/>
  <c r="AI13" i="25"/>
  <c r="AH17" i="25"/>
  <c r="AC123" i="26"/>
  <c r="AC127" i="26" s="1"/>
  <c r="AC44" i="26" s="1"/>
  <c r="AC176" i="26" s="1"/>
  <c r="AD62" i="26"/>
  <c r="AG46" i="25"/>
  <c r="AG31" i="25"/>
  <c r="AG89" i="26"/>
  <c r="AH89" i="26" s="1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B125" i="26"/>
  <c r="AB128" i="26" s="1"/>
  <c r="AA155" i="26"/>
  <c r="AI14" i="25"/>
  <c r="AH28" i="25"/>
  <c r="AH52" i="25" s="1"/>
  <c r="AH122" i="24"/>
  <c r="AG130" i="24"/>
  <c r="AG32" i="26" s="1"/>
  <c r="AH163" i="26"/>
  <c r="AG190" i="26"/>
  <c r="AJ206" i="26"/>
  <c r="AJ208" i="26" s="1"/>
  <c r="AK206" i="26" s="1"/>
  <c r="AK208" i="26" s="1"/>
  <c r="AG15" i="24"/>
  <c r="AG17" i="24" s="1"/>
  <c r="AH8" i="24"/>
  <c r="AG34" i="24"/>
  <c r="AG36" i="24" s="1"/>
  <c r="O18" i="27"/>
  <c r="O6" i="27"/>
  <c r="O24" i="24"/>
  <c r="P20" i="24"/>
  <c r="O30" i="24"/>
  <c r="O128" i="24" s="1"/>
  <c r="G127" i="30" l="1"/>
  <c r="G176" i="30" s="1"/>
  <c r="AG186" i="26"/>
  <c r="AG201" i="26" s="1"/>
  <c r="AH64" i="25"/>
  <c r="AH57" i="26" s="1"/>
  <c r="AH65" i="25"/>
  <c r="AH39" i="26" s="1"/>
  <c r="AJ218" i="26"/>
  <c r="AH27" i="27"/>
  <c r="AI26" i="27"/>
  <c r="AJ14" i="25"/>
  <c r="AI28" i="25"/>
  <c r="AI52" i="25" s="1"/>
  <c r="AI27" i="25"/>
  <c r="AI17" i="25"/>
  <c r="AJ13" i="25"/>
  <c r="AH31" i="25"/>
  <c r="AH46" i="25"/>
  <c r="AH126" i="26"/>
  <c r="AH186" i="26" s="1"/>
  <c r="AH201" i="26" s="1"/>
  <c r="AH90" i="26"/>
  <c r="AI90" i="26" s="1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J15" i="25"/>
  <c r="AI29" i="25"/>
  <c r="AI60" i="25" s="1"/>
  <c r="AI62" i="25" s="1"/>
  <c r="AC125" i="26"/>
  <c r="AC128" i="26" s="1"/>
  <c r="AB155" i="26"/>
  <c r="AE62" i="26"/>
  <c r="AD123" i="26"/>
  <c r="AD127" i="26" s="1"/>
  <c r="AD44" i="26" s="1"/>
  <c r="AD176" i="26" s="1"/>
  <c r="AJ16" i="25"/>
  <c r="AI30" i="25"/>
  <c r="AI68" i="25" s="1"/>
  <c r="AI122" i="24"/>
  <c r="AH130" i="24"/>
  <c r="AH32" i="26" s="1"/>
  <c r="AK218" i="26"/>
  <c r="AL206" i="26"/>
  <c r="AL208" i="26" s="1"/>
  <c r="AL218" i="26" s="1"/>
  <c r="AI163" i="26"/>
  <c r="AH190" i="26"/>
  <c r="AI8" i="24"/>
  <c r="AH34" i="24"/>
  <c r="AH36" i="24" s="1"/>
  <c r="AH15" i="24"/>
  <c r="AH17" i="24" s="1"/>
  <c r="O31" i="24"/>
  <c r="P27" i="24"/>
  <c r="P22" i="24"/>
  <c r="P12" i="24"/>
  <c r="P21" i="24" s="1"/>
  <c r="AI64" i="25" l="1"/>
  <c r="AI57" i="26" s="1"/>
  <c r="AI126" i="26" s="1"/>
  <c r="AI65" i="25"/>
  <c r="AI39" i="26" s="1"/>
  <c r="AI27" i="27"/>
  <c r="AJ26" i="27"/>
  <c r="AF62" i="26"/>
  <c r="AE123" i="26"/>
  <c r="AE127" i="26" s="1"/>
  <c r="AE44" i="26" s="1"/>
  <c r="AE176" i="26" s="1"/>
  <c r="AJ27" i="25"/>
  <c r="AJ17" i="25"/>
  <c r="AK13" i="25"/>
  <c r="AC155" i="26"/>
  <c r="G155" i="30" s="1"/>
  <c r="AD125" i="26"/>
  <c r="AD128" i="26" s="1"/>
  <c r="AI46" i="25"/>
  <c r="AI31" i="25"/>
  <c r="AK16" i="25"/>
  <c r="AJ30" i="25"/>
  <c r="AJ68" i="25" s="1"/>
  <c r="AI91" i="26"/>
  <c r="AJ91" i="26" s="1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K15" i="25"/>
  <c r="AJ29" i="25"/>
  <c r="AJ60" i="25" s="1"/>
  <c r="AJ62" i="25" s="1"/>
  <c r="AK14" i="25"/>
  <c r="AJ28" i="25"/>
  <c r="AJ52" i="25" s="1"/>
  <c r="AJ122" i="24"/>
  <c r="AI130" i="24"/>
  <c r="AI32" i="26" s="1"/>
  <c r="AJ163" i="26"/>
  <c r="AI190" i="26"/>
  <c r="AM206" i="26"/>
  <c r="AM208" i="26" s="1"/>
  <c r="AM218" i="26" s="1"/>
  <c r="AI15" i="24"/>
  <c r="AI17" i="24" s="1"/>
  <c r="AJ8" i="24"/>
  <c r="AI34" i="24"/>
  <c r="AI36" i="24" s="1"/>
  <c r="O41" i="27"/>
  <c r="O42" i="27" s="1"/>
  <c r="O13" i="27"/>
  <c r="O14" i="27" s="1"/>
  <c r="O30" i="26"/>
  <c r="O152" i="26" s="1"/>
  <c r="O47" i="25"/>
  <c r="O49" i="25" s="1"/>
  <c r="O35" i="26" s="1"/>
  <c r="P23" i="27"/>
  <c r="P28" i="24"/>
  <c r="P23" i="24"/>
  <c r="P7" i="27"/>
  <c r="P8" i="27" s="1"/>
  <c r="P10" i="27" s="1"/>
  <c r="P29" i="24"/>
  <c r="AI186" i="26" l="1"/>
  <c r="AI201" i="26" s="1"/>
  <c r="AJ65" i="25"/>
  <c r="AJ39" i="26" s="1"/>
  <c r="AJ64" i="25"/>
  <c r="AJ57" i="26" s="1"/>
  <c r="AJ126" i="26" s="1"/>
  <c r="AJ186" i="26" s="1"/>
  <c r="AJ201" i="26" s="1"/>
  <c r="AJ27" i="27"/>
  <c r="AK26" i="27"/>
  <c r="AE125" i="26"/>
  <c r="AE128" i="26" s="1"/>
  <c r="AD155" i="26"/>
  <c r="AJ31" i="25"/>
  <c r="AJ46" i="25"/>
  <c r="AL14" i="25"/>
  <c r="AK28" i="25"/>
  <c r="AK52" i="25" s="1"/>
  <c r="AL15" i="25"/>
  <c r="AK29" i="25"/>
  <c r="AK60" i="25" s="1"/>
  <c r="AK62" i="25" s="1"/>
  <c r="AK27" i="25"/>
  <c r="AL13" i="25"/>
  <c r="AK17" i="25"/>
  <c r="AL16" i="25"/>
  <c r="AK30" i="25"/>
  <c r="AK68" i="25" s="1"/>
  <c r="AF123" i="26"/>
  <c r="AF127" i="26" s="1"/>
  <c r="AF44" i="26" s="1"/>
  <c r="AF176" i="26" s="1"/>
  <c r="AG62" i="26"/>
  <c r="AK122" i="24"/>
  <c r="AJ130" i="24"/>
  <c r="AJ32" i="26" s="1"/>
  <c r="AN206" i="26"/>
  <c r="AN208" i="26" s="1"/>
  <c r="AN218" i="26" s="1"/>
  <c r="AK163" i="26"/>
  <c r="AJ190" i="26"/>
  <c r="AK8" i="24"/>
  <c r="AJ34" i="24"/>
  <c r="AJ36" i="24" s="1"/>
  <c r="AJ15" i="24"/>
  <c r="AJ17" i="24" s="1"/>
  <c r="P30" i="24"/>
  <c r="P18" i="27"/>
  <c r="P6" i="27"/>
  <c r="Q20" i="24"/>
  <c r="P24" i="24"/>
  <c r="AJ92" i="26" l="1"/>
  <c r="AK92" i="26" s="1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K65" i="25"/>
  <c r="AK39" i="26" s="1"/>
  <c r="AK64" i="25"/>
  <c r="AK57" i="26" s="1"/>
  <c r="AK93" i="26" s="1"/>
  <c r="AL93" i="26" s="1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27" i="27"/>
  <c r="AL26" i="27"/>
  <c r="AM14" i="25"/>
  <c r="AL28" i="25"/>
  <c r="AL52" i="25" s="1"/>
  <c r="AM16" i="25"/>
  <c r="AL30" i="25"/>
  <c r="AL68" i="25" s="1"/>
  <c r="AL27" i="25"/>
  <c r="AM13" i="25"/>
  <c r="AL17" i="25"/>
  <c r="AK31" i="25"/>
  <c r="AK46" i="25"/>
  <c r="AH62" i="26"/>
  <c r="AG123" i="26"/>
  <c r="AG127" i="26" s="1"/>
  <c r="AG44" i="26" s="1"/>
  <c r="AG176" i="26" s="1"/>
  <c r="AM15" i="25"/>
  <c r="AL29" i="25"/>
  <c r="AL60" i="25" s="1"/>
  <c r="AL62" i="25" s="1"/>
  <c r="AE155" i="26"/>
  <c r="AF125" i="26"/>
  <c r="AF128" i="26" s="1"/>
  <c r="AL122" i="24"/>
  <c r="AK130" i="24"/>
  <c r="AK32" i="26" s="1"/>
  <c r="AL163" i="26"/>
  <c r="AK190" i="26"/>
  <c r="AO206" i="26"/>
  <c r="AO208" i="26" s="1"/>
  <c r="AP206" i="26" s="1"/>
  <c r="AP208" i="26" s="1"/>
  <c r="P31" i="24"/>
  <c r="P128" i="24"/>
  <c r="AK15" i="24"/>
  <c r="AK17" i="24" s="1"/>
  <c r="AL8" i="24"/>
  <c r="AK34" i="24"/>
  <c r="AK36" i="24" s="1"/>
  <c r="Q27" i="24"/>
  <c r="Q22" i="24"/>
  <c r="Q12" i="24"/>
  <c r="Q21" i="24" s="1"/>
  <c r="AK126" i="26" l="1"/>
  <c r="AK186" i="26" s="1"/>
  <c r="AK201" i="26" s="1"/>
  <c r="AL64" i="25"/>
  <c r="AL57" i="26" s="1"/>
  <c r="AL126" i="26" s="1"/>
  <c r="AL186" i="26" s="1"/>
  <c r="AL201" i="26" s="1"/>
  <c r="AL65" i="25"/>
  <c r="AL39" i="26" s="1"/>
  <c r="AM26" i="27"/>
  <c r="AL27" i="27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31" i="25"/>
  <c r="AL46" i="25"/>
  <c r="AN16" i="25"/>
  <c r="AM30" i="25"/>
  <c r="AM68" i="25" s="1"/>
  <c r="AN15" i="25"/>
  <c r="AM29" i="25"/>
  <c r="AM60" i="25" s="1"/>
  <c r="AM62" i="25" s="1"/>
  <c r="AM27" i="25"/>
  <c r="AN13" i="25"/>
  <c r="AM17" i="25"/>
  <c r="AH123" i="26"/>
  <c r="AH127" i="26" s="1"/>
  <c r="AH44" i="26" s="1"/>
  <c r="AH176" i="26" s="1"/>
  <c r="AI62" i="26"/>
  <c r="AF155" i="26"/>
  <c r="AG125" i="26"/>
  <c r="AG128" i="26" s="1"/>
  <c r="AN14" i="25"/>
  <c r="AM28" i="25"/>
  <c r="AM52" i="25" s="1"/>
  <c r="AM122" i="24"/>
  <c r="AL130" i="24"/>
  <c r="AL32" i="26" s="1"/>
  <c r="AO218" i="26"/>
  <c r="AP218" i="26"/>
  <c r="AQ206" i="26"/>
  <c r="AQ208" i="26" s="1"/>
  <c r="AM163" i="26"/>
  <c r="AL190" i="26"/>
  <c r="AM8" i="24"/>
  <c r="AL34" i="24"/>
  <c r="AL36" i="24" s="1"/>
  <c r="AL15" i="24"/>
  <c r="AL17" i="24" s="1"/>
  <c r="P47" i="25"/>
  <c r="P49" i="25" s="1"/>
  <c r="P35" i="26" s="1"/>
  <c r="P30" i="26"/>
  <c r="P152" i="26" s="1"/>
  <c r="P13" i="27"/>
  <c r="P14" i="27" s="1"/>
  <c r="P41" i="27"/>
  <c r="P42" i="27" s="1"/>
  <c r="Q23" i="27"/>
  <c r="Q28" i="24"/>
  <c r="Q7" i="27"/>
  <c r="Q8" i="27" s="1"/>
  <c r="Q10" i="27" s="1"/>
  <c r="Q29" i="24"/>
  <c r="Q23" i="24"/>
  <c r="R20" i="24" s="1"/>
  <c r="AM64" i="25" l="1"/>
  <c r="AM57" i="26" s="1"/>
  <c r="AM95" i="26" s="1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M65" i="25"/>
  <c r="AM39" i="26" s="1"/>
  <c r="AM27" i="27"/>
  <c r="AN26" i="27"/>
  <c r="AH125" i="26"/>
  <c r="AH128" i="26" s="1"/>
  <c r="AG155" i="26"/>
  <c r="AO15" i="25"/>
  <c r="AN29" i="25"/>
  <c r="AN60" i="25" s="1"/>
  <c r="AN62" i="25" s="1"/>
  <c r="AO14" i="25"/>
  <c r="AN28" i="25"/>
  <c r="AN52" i="25" s="1"/>
  <c r="AJ62" i="26"/>
  <c r="AI123" i="26"/>
  <c r="AI127" i="26" s="1"/>
  <c r="AI44" i="26" s="1"/>
  <c r="AI176" i="26" s="1"/>
  <c r="AO16" i="25"/>
  <c r="AN30" i="25"/>
  <c r="AN68" i="25" s="1"/>
  <c r="AN27" i="25"/>
  <c r="AN17" i="25"/>
  <c r="AO13" i="25"/>
  <c r="AM31" i="25"/>
  <c r="AM46" i="25"/>
  <c r="AN122" i="24"/>
  <c r="AM130" i="24"/>
  <c r="AM32" i="26" s="1"/>
  <c r="AQ218" i="26"/>
  <c r="AR206" i="26"/>
  <c r="AR208" i="26" s="1"/>
  <c r="AS206" i="26" s="1"/>
  <c r="AS208" i="26" s="1"/>
  <c r="AN163" i="26"/>
  <c r="AM190" i="26"/>
  <c r="AM15" i="24"/>
  <c r="AM17" i="24" s="1"/>
  <c r="R12" i="24"/>
  <c r="R21" i="24" s="1"/>
  <c r="R22" i="24"/>
  <c r="AN8" i="24"/>
  <c r="AM34" i="24"/>
  <c r="AM36" i="24" s="1"/>
  <c r="Q18" i="27"/>
  <c r="Q6" i="27"/>
  <c r="Q24" i="24"/>
  <c r="Q30" i="24"/>
  <c r="AM126" i="26" l="1"/>
  <c r="AM186" i="26" s="1"/>
  <c r="AM201" i="26" s="1"/>
  <c r="AN64" i="25"/>
  <c r="AN57" i="26" s="1"/>
  <c r="AN126" i="26" s="1"/>
  <c r="AN186" i="26" s="1"/>
  <c r="AN201" i="26" s="1"/>
  <c r="AN65" i="25"/>
  <c r="AN39" i="26" s="1"/>
  <c r="AN27" i="27"/>
  <c r="AO26" i="27"/>
  <c r="AO27" i="25"/>
  <c r="AP13" i="25"/>
  <c r="AO17" i="25"/>
  <c r="AK62" i="26"/>
  <c r="AJ123" i="26"/>
  <c r="AJ127" i="26" s="1"/>
  <c r="AJ44" i="26" s="1"/>
  <c r="AJ176" i="26" s="1"/>
  <c r="AP14" i="25"/>
  <c r="AO28" i="25"/>
  <c r="AO52" i="25" s="1"/>
  <c r="AP15" i="25"/>
  <c r="AO29" i="25"/>
  <c r="AO60" i="25" s="1"/>
  <c r="AO62" i="25" s="1"/>
  <c r="AN31" i="25"/>
  <c r="AN46" i="25"/>
  <c r="AP16" i="25"/>
  <c r="AO30" i="25"/>
  <c r="AO68" i="25" s="1"/>
  <c r="AI125" i="26"/>
  <c r="AI128" i="26" s="1"/>
  <c r="AH155" i="26"/>
  <c r="AO122" i="24"/>
  <c r="AN130" i="24"/>
  <c r="AN32" i="26" s="1"/>
  <c r="R29" i="24"/>
  <c r="R7" i="27"/>
  <c r="R8" i="27" s="1"/>
  <c r="R10" i="27" s="1"/>
  <c r="R28" i="24"/>
  <c r="R23" i="27"/>
  <c r="AR218" i="26"/>
  <c r="AO163" i="26"/>
  <c r="H163" i="30" s="1"/>
  <c r="H190" i="30" s="1"/>
  <c r="AN190" i="26"/>
  <c r="AS218" i="26"/>
  <c r="AT206" i="26"/>
  <c r="AT208" i="26" s="1"/>
  <c r="AT218" i="26" s="1"/>
  <c r="R27" i="24"/>
  <c r="Q128" i="24"/>
  <c r="AO8" i="24"/>
  <c r="AN34" i="24"/>
  <c r="AN36" i="24" s="1"/>
  <c r="R23" i="24"/>
  <c r="R6" i="27" s="1"/>
  <c r="AN15" i="24"/>
  <c r="AN17" i="24" s="1"/>
  <c r="Q31" i="24"/>
  <c r="AN96" i="26" l="1"/>
  <c r="AO96" i="26" s="1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O64" i="25"/>
  <c r="AO57" i="26" s="1"/>
  <c r="AO126" i="26" s="1"/>
  <c r="AO65" i="25"/>
  <c r="AO39" i="26" s="1"/>
  <c r="H39" i="30" s="1"/>
  <c r="AP26" i="27"/>
  <c r="AO27" i="27"/>
  <c r="AQ16" i="25"/>
  <c r="AP30" i="25"/>
  <c r="AP68" i="25" s="1"/>
  <c r="AQ14" i="25"/>
  <c r="AP28" i="25"/>
  <c r="AP52" i="25" s="1"/>
  <c r="AI155" i="26"/>
  <c r="AJ125" i="26"/>
  <c r="AJ128" i="26" s="1"/>
  <c r="AK123" i="26"/>
  <c r="AK127" i="26" s="1"/>
  <c r="AK44" i="26" s="1"/>
  <c r="AK176" i="26" s="1"/>
  <c r="AL62" i="26"/>
  <c r="AQ15" i="25"/>
  <c r="AP29" i="25"/>
  <c r="AP60" i="25" s="1"/>
  <c r="AP62" i="25" s="1"/>
  <c r="AP27" i="25"/>
  <c r="AP17" i="25"/>
  <c r="AQ13" i="25"/>
  <c r="AO46" i="25"/>
  <c r="AO31" i="25"/>
  <c r="R30" i="24"/>
  <c r="R31" i="24" s="1"/>
  <c r="AP122" i="24"/>
  <c r="AO130" i="24"/>
  <c r="AO32" i="26" s="1"/>
  <c r="H32" i="30" s="1"/>
  <c r="R18" i="27"/>
  <c r="AU206" i="26"/>
  <c r="AU208" i="26" s="1"/>
  <c r="AU218" i="26" s="1"/>
  <c r="AP163" i="26"/>
  <c r="AO190" i="26"/>
  <c r="AO15" i="24"/>
  <c r="AO17" i="24" s="1"/>
  <c r="S20" i="24"/>
  <c r="R24" i="24"/>
  <c r="AP8" i="24"/>
  <c r="AO34" i="24"/>
  <c r="AO36" i="24" s="1"/>
  <c r="Q41" i="27"/>
  <c r="Q42" i="27" s="1"/>
  <c r="Q13" i="27"/>
  <c r="Q14" i="27" s="1"/>
  <c r="Q30" i="26"/>
  <c r="Q47" i="25"/>
  <c r="AO97" i="26" l="1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AO186" i="26"/>
  <c r="AO201" i="26" s="1"/>
  <c r="H126" i="30"/>
  <c r="H186" i="30" s="1"/>
  <c r="Q152" i="26"/>
  <c r="F152" i="30" s="1"/>
  <c r="F30" i="30"/>
  <c r="AP64" i="25"/>
  <c r="AP57" i="26" s="1"/>
  <c r="AP126" i="26" s="1"/>
  <c r="AP65" i="25"/>
  <c r="AP39" i="26" s="1"/>
  <c r="S27" i="24"/>
  <c r="R128" i="24"/>
  <c r="R30" i="26" s="1"/>
  <c r="AP27" i="27"/>
  <c r="AQ26" i="27"/>
  <c r="AK125" i="26"/>
  <c r="AK128" i="26" s="1"/>
  <c r="AJ155" i="26"/>
  <c r="AP31" i="25"/>
  <c r="AP46" i="25"/>
  <c r="AM62" i="26"/>
  <c r="AL123" i="26"/>
  <c r="AL127" i="26" s="1"/>
  <c r="AL44" i="26" s="1"/>
  <c r="AL176" i="26" s="1"/>
  <c r="AR14" i="25"/>
  <c r="AQ28" i="25"/>
  <c r="AQ52" i="25" s="1"/>
  <c r="AQ27" i="25"/>
  <c r="AQ17" i="25"/>
  <c r="AR13" i="25"/>
  <c r="AR15" i="25"/>
  <c r="AQ29" i="25"/>
  <c r="AQ60" i="25" s="1"/>
  <c r="AQ62" i="25" s="1"/>
  <c r="AR16" i="25"/>
  <c r="AQ30" i="25"/>
  <c r="AQ68" i="25" s="1"/>
  <c r="AQ122" i="24"/>
  <c r="AP130" i="24"/>
  <c r="AP32" i="26" s="1"/>
  <c r="AQ163" i="26"/>
  <c r="AP190" i="26"/>
  <c r="AV206" i="26"/>
  <c r="AV208" i="26" s="1"/>
  <c r="AV218" i="26" s="1"/>
  <c r="AQ8" i="24"/>
  <c r="AP34" i="24"/>
  <c r="AP36" i="24" s="1"/>
  <c r="S22" i="24"/>
  <c r="S12" i="24"/>
  <c r="S21" i="24" s="1"/>
  <c r="S23" i="27" s="1"/>
  <c r="AP15" i="24"/>
  <c r="AP17" i="24" s="1"/>
  <c r="Q49" i="25"/>
  <c r="Q35" i="26" s="1"/>
  <c r="F35" i="30" s="1"/>
  <c r="AP98" i="26" l="1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R47" i="25"/>
  <c r="R49" i="25" s="1"/>
  <c r="R35" i="26" s="1"/>
  <c r="AP186" i="26"/>
  <c r="AP201" i="26" s="1"/>
  <c r="R41" i="27"/>
  <c r="R42" i="27" s="1"/>
  <c r="R152" i="26"/>
  <c r="F177" i="30"/>
  <c r="R13" i="27"/>
  <c r="R14" i="27" s="1"/>
  <c r="AQ65" i="25"/>
  <c r="AQ39" i="26" s="1"/>
  <c r="AQ64" i="25"/>
  <c r="AQ57" i="26" s="1"/>
  <c r="AQ126" i="26" s="1"/>
  <c r="AQ186" i="26" s="1"/>
  <c r="AQ201" i="26" s="1"/>
  <c r="AQ27" i="27"/>
  <c r="AR26" i="27"/>
  <c r="AS14" i="25"/>
  <c r="AR28" i="25"/>
  <c r="AR52" i="25" s="1"/>
  <c r="AN62" i="26"/>
  <c r="AM123" i="26"/>
  <c r="AM127" i="26" s="1"/>
  <c r="AM44" i="26" s="1"/>
  <c r="AM176" i="26" s="1"/>
  <c r="AR27" i="25"/>
  <c r="AR17" i="25"/>
  <c r="AS13" i="25"/>
  <c r="AS16" i="25"/>
  <c r="AR30" i="25"/>
  <c r="AR68" i="25" s="1"/>
  <c r="AS15" i="25"/>
  <c r="AR29" i="25"/>
  <c r="AR60" i="25" s="1"/>
  <c r="AR62" i="25" s="1"/>
  <c r="AQ46" i="25"/>
  <c r="AQ31" i="25"/>
  <c r="AK155" i="26"/>
  <c r="AL125" i="26"/>
  <c r="AL128" i="26" s="1"/>
  <c r="AR122" i="24"/>
  <c r="AQ130" i="24"/>
  <c r="AQ32" i="26" s="1"/>
  <c r="S29" i="24"/>
  <c r="S7" i="27"/>
  <c r="S8" i="27" s="1"/>
  <c r="S10" i="27" s="1"/>
  <c r="AW206" i="26"/>
  <c r="AW208" i="26" s="1"/>
  <c r="AX206" i="26" s="1"/>
  <c r="AX208" i="26" s="1"/>
  <c r="AR163" i="26"/>
  <c r="AQ190" i="26"/>
  <c r="AQ15" i="24"/>
  <c r="AQ17" i="24" s="1"/>
  <c r="S23" i="24"/>
  <c r="S6" i="27" s="1"/>
  <c r="S28" i="24"/>
  <c r="AR8" i="24"/>
  <c r="AQ34" i="24"/>
  <c r="AQ36" i="24" s="1"/>
  <c r="AQ99" i="26" l="1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R65" i="25"/>
  <c r="AR39" i="26" s="1"/>
  <c r="AR64" i="25"/>
  <c r="AR57" i="26" s="1"/>
  <c r="AR126" i="26" s="1"/>
  <c r="AR186" i="26" s="1"/>
  <c r="AR201" i="26" s="1"/>
  <c r="S30" i="24"/>
  <c r="S128" i="24" s="1"/>
  <c r="S41" i="27" s="1"/>
  <c r="S42" i="27" s="1"/>
  <c r="AR27" i="27"/>
  <c r="AS26" i="27"/>
  <c r="AR46" i="25"/>
  <c r="AR31" i="25"/>
  <c r="AO62" i="26"/>
  <c r="AN123" i="26"/>
  <c r="AN127" i="26" s="1"/>
  <c r="AN44" i="26" s="1"/>
  <c r="AN176" i="26" s="1"/>
  <c r="AT15" i="25"/>
  <c r="AS29" i="25"/>
  <c r="AS60" i="25" s="1"/>
  <c r="AS62" i="25" s="1"/>
  <c r="AT14" i="25"/>
  <c r="AS28" i="25"/>
  <c r="AS52" i="25" s="1"/>
  <c r="AT16" i="25"/>
  <c r="AS30" i="25"/>
  <c r="AS68" i="25" s="1"/>
  <c r="AM125" i="26"/>
  <c r="AM128" i="26" s="1"/>
  <c r="AL155" i="26"/>
  <c r="AS27" i="25"/>
  <c r="AT13" i="25"/>
  <c r="AS17" i="25"/>
  <c r="AS122" i="24"/>
  <c r="AR130" i="24"/>
  <c r="AR32" i="26" s="1"/>
  <c r="S18" i="27"/>
  <c r="AW218" i="26"/>
  <c r="AS163" i="26"/>
  <c r="AR190" i="26"/>
  <c r="AX218" i="26"/>
  <c r="AY206" i="26"/>
  <c r="AY208" i="26" s="1"/>
  <c r="AS8" i="24"/>
  <c r="AR34" i="24"/>
  <c r="AR36" i="24" s="1"/>
  <c r="S24" i="24"/>
  <c r="T20" i="24"/>
  <c r="AR15" i="24"/>
  <c r="AR17" i="24" s="1"/>
  <c r="AR100" i="26" l="1"/>
  <c r="AS100" i="26" s="1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T27" i="24"/>
  <c r="S13" i="27"/>
  <c r="S14" i="27" s="1"/>
  <c r="S30" i="26"/>
  <c r="S31" i="24"/>
  <c r="S47" i="25"/>
  <c r="S49" i="25" s="1"/>
  <c r="S35" i="26" s="1"/>
  <c r="AS65" i="25"/>
  <c r="AS39" i="26" s="1"/>
  <c r="AS64" i="25"/>
  <c r="AS57" i="26" s="1"/>
  <c r="AS126" i="26" s="1"/>
  <c r="AS186" i="26" s="1"/>
  <c r="AS201" i="26" s="1"/>
  <c r="AS27" i="27"/>
  <c r="AT26" i="27"/>
  <c r="AO123" i="26"/>
  <c r="AO127" i="26" s="1"/>
  <c r="AO44" i="26" s="1"/>
  <c r="AO176" i="26" s="1"/>
  <c r="AP62" i="26"/>
  <c r="AT27" i="25"/>
  <c r="AT17" i="25"/>
  <c r="AU13" i="25"/>
  <c r="AU16" i="25"/>
  <c r="AT30" i="25"/>
  <c r="AT68" i="25" s="1"/>
  <c r="AU15" i="25"/>
  <c r="AT29" i="25"/>
  <c r="AT60" i="25" s="1"/>
  <c r="AT62" i="25" s="1"/>
  <c r="AN125" i="26"/>
  <c r="AN128" i="26" s="1"/>
  <c r="AM155" i="26"/>
  <c r="AS31" i="25"/>
  <c r="AS46" i="25"/>
  <c r="AU14" i="25"/>
  <c r="AT28" i="25"/>
  <c r="AT52" i="25" s="1"/>
  <c r="AT122" i="24"/>
  <c r="AS130" i="24"/>
  <c r="AS32" i="26" s="1"/>
  <c r="AY218" i="26"/>
  <c r="AZ206" i="26"/>
  <c r="AZ208" i="26" s="1"/>
  <c r="AT163" i="26"/>
  <c r="AS190" i="26"/>
  <c r="AS15" i="24"/>
  <c r="AS17" i="24" s="1"/>
  <c r="T23" i="27"/>
  <c r="T22" i="24"/>
  <c r="T12" i="24"/>
  <c r="T21" i="24" s="1"/>
  <c r="AT8" i="24"/>
  <c r="AS34" i="24"/>
  <c r="AS36" i="24" s="1"/>
  <c r="S152" i="26" l="1"/>
  <c r="AS101" i="26"/>
  <c r="AT101" i="26" s="1"/>
  <c r="AU101" i="26" s="1"/>
  <c r="AV101" i="26" s="1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H127" i="30"/>
  <c r="H176" i="30" s="1"/>
  <c r="AT64" i="25"/>
  <c r="AT57" i="26" s="1"/>
  <c r="AT65" i="25"/>
  <c r="AT39" i="26" s="1"/>
  <c r="AT27" i="27"/>
  <c r="AU26" i="27"/>
  <c r="AU27" i="25"/>
  <c r="AU17" i="25"/>
  <c r="AV13" i="25"/>
  <c r="AV14" i="25"/>
  <c r="AU28" i="25"/>
  <c r="AU52" i="25" s="1"/>
  <c r="AT31" i="25"/>
  <c r="AT46" i="25"/>
  <c r="AV16" i="25"/>
  <c r="AU30" i="25"/>
  <c r="AU68" i="25" s="1"/>
  <c r="AO125" i="26"/>
  <c r="AO128" i="26" s="1"/>
  <c r="AN155" i="26"/>
  <c r="AQ62" i="26"/>
  <c r="AP123" i="26"/>
  <c r="AP127" i="26" s="1"/>
  <c r="AP44" i="26" s="1"/>
  <c r="AP176" i="26" s="1"/>
  <c r="AT126" i="26"/>
  <c r="AT102" i="26"/>
  <c r="AU102" i="26" s="1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V15" i="25"/>
  <c r="AU29" i="25"/>
  <c r="AU60" i="25" s="1"/>
  <c r="AU62" i="25" s="1"/>
  <c r="AU122" i="24"/>
  <c r="AT130" i="24"/>
  <c r="AT32" i="26" s="1"/>
  <c r="T29" i="24"/>
  <c r="T7" i="27"/>
  <c r="T8" i="27" s="1"/>
  <c r="T10" i="27" s="1"/>
  <c r="AU163" i="26"/>
  <c r="AT190" i="26"/>
  <c r="AZ218" i="26"/>
  <c r="BA206" i="26"/>
  <c r="BA208" i="26" s="1"/>
  <c r="BA218" i="26" s="1"/>
  <c r="AT15" i="24"/>
  <c r="AT17" i="24" s="1"/>
  <c r="AU8" i="24"/>
  <c r="AT34" i="24"/>
  <c r="AT36" i="24" s="1"/>
  <c r="T23" i="24"/>
  <c r="T6" i="27" s="1"/>
  <c r="T28" i="24"/>
  <c r="A1" i="3"/>
  <c r="A7" i="2"/>
  <c r="AT186" i="26" l="1"/>
  <c r="AT201" i="26" s="1"/>
  <c r="AU64" i="25"/>
  <c r="AU57" i="26" s="1"/>
  <c r="AU126" i="26" s="1"/>
  <c r="AU186" i="26" s="1"/>
  <c r="AU201" i="26" s="1"/>
  <c r="AU65" i="25"/>
  <c r="AU39" i="26" s="1"/>
  <c r="AU27" i="27"/>
  <c r="AV26" i="27"/>
  <c r="AW16" i="25"/>
  <c r="AV30" i="25"/>
  <c r="AV68" i="25" s="1"/>
  <c r="AQ123" i="26"/>
  <c r="AQ127" i="26" s="1"/>
  <c r="AQ44" i="26" s="1"/>
  <c r="AQ176" i="26" s="1"/>
  <c r="AR62" i="26"/>
  <c r="AW14" i="25"/>
  <c r="AV28" i="25"/>
  <c r="AV52" i="25" s="1"/>
  <c r="AW15" i="25"/>
  <c r="AV29" i="25"/>
  <c r="AV60" i="25" s="1"/>
  <c r="AV62" i="25" s="1"/>
  <c r="AV27" i="25"/>
  <c r="AV17" i="25"/>
  <c r="AW13" i="25"/>
  <c r="AP125" i="26"/>
  <c r="AP128" i="26" s="1"/>
  <c r="AO155" i="26"/>
  <c r="H155" i="30" s="1"/>
  <c r="AU103" i="26"/>
  <c r="AV103" i="26" s="1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46" i="25"/>
  <c r="AU31" i="25"/>
  <c r="T30" i="24"/>
  <c r="T128" i="24" s="1"/>
  <c r="T13" i="27" s="1"/>
  <c r="T14" i="27" s="1"/>
  <c r="AV122" i="24"/>
  <c r="AU130" i="24"/>
  <c r="AU32" i="26" s="1"/>
  <c r="T18" i="27"/>
  <c r="BB206" i="26"/>
  <c r="BB208" i="26" s="1"/>
  <c r="BB218" i="26" s="1"/>
  <c r="AV163" i="26"/>
  <c r="AU190" i="26"/>
  <c r="T24" i="24"/>
  <c r="U20" i="24"/>
  <c r="AV8" i="24"/>
  <c r="AU34" i="24"/>
  <c r="AU36" i="24" s="1"/>
  <c r="AU15" i="24"/>
  <c r="AU17" i="24" s="1"/>
  <c r="AV64" i="25" l="1"/>
  <c r="AV57" i="26" s="1"/>
  <c r="AV126" i="26" s="1"/>
  <c r="AV186" i="26" s="1"/>
  <c r="AV201" i="26" s="1"/>
  <c r="AV65" i="25"/>
  <c r="AV39" i="26" s="1"/>
  <c r="T41" i="27"/>
  <c r="T42" i="27" s="1"/>
  <c r="T31" i="24"/>
  <c r="U27" i="24"/>
  <c r="T47" i="25"/>
  <c r="T49" i="25" s="1"/>
  <c r="T35" i="26" s="1"/>
  <c r="T30" i="26"/>
  <c r="AV27" i="27"/>
  <c r="AW26" i="27"/>
  <c r="AX14" i="25"/>
  <c r="AW28" i="25"/>
  <c r="AW52" i="25" s="1"/>
  <c r="AP155" i="26"/>
  <c r="AQ125" i="26"/>
  <c r="AQ128" i="26" s="1"/>
  <c r="AS62" i="26"/>
  <c r="AR123" i="26"/>
  <c r="AR127" i="26" s="1"/>
  <c r="AR44" i="26" s="1"/>
  <c r="AR176" i="26" s="1"/>
  <c r="AX15" i="25"/>
  <c r="AW29" i="25"/>
  <c r="AW60" i="25" s="1"/>
  <c r="AW62" i="25" s="1"/>
  <c r="AW27" i="25"/>
  <c r="AW17" i="25"/>
  <c r="AX13" i="25"/>
  <c r="AV46" i="25"/>
  <c r="AV31" i="25"/>
  <c r="AX16" i="25"/>
  <c r="AW30" i="25"/>
  <c r="AW68" i="25" s="1"/>
  <c r="AW122" i="24"/>
  <c r="AV130" i="24"/>
  <c r="AV32" i="26" s="1"/>
  <c r="AW163" i="26"/>
  <c r="AV190" i="26"/>
  <c r="BC206" i="26"/>
  <c r="BC208" i="26" s="1"/>
  <c r="BD206" i="26" s="1"/>
  <c r="BD208" i="26" s="1"/>
  <c r="U22" i="24"/>
  <c r="U12" i="24"/>
  <c r="U21" i="24" s="1"/>
  <c r="U23" i="27" s="1"/>
  <c r="AV15" i="24"/>
  <c r="AV17" i="24" s="1"/>
  <c r="AW8" i="24"/>
  <c r="AV34" i="24"/>
  <c r="AV36" i="24" s="1"/>
  <c r="AV104" i="26" l="1"/>
  <c r="AW104" i="26" s="1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T152" i="26"/>
  <c r="AW64" i="25"/>
  <c r="AW57" i="26" s="1"/>
  <c r="AW126" i="26" s="1"/>
  <c r="AW186" i="26" s="1"/>
  <c r="AW201" i="26" s="1"/>
  <c r="AW65" i="25"/>
  <c r="AW39" i="26" s="1"/>
  <c r="AX26" i="27"/>
  <c r="AW27" i="27"/>
  <c r="AY16" i="25"/>
  <c r="AX30" i="25"/>
  <c r="AX68" i="25" s="1"/>
  <c r="AS123" i="26"/>
  <c r="AS127" i="26" s="1"/>
  <c r="AS44" i="26" s="1"/>
  <c r="AS176" i="26" s="1"/>
  <c r="AT62" i="26"/>
  <c r="AQ155" i="26"/>
  <c r="AR125" i="26"/>
  <c r="AR128" i="26" s="1"/>
  <c r="AW31" i="25"/>
  <c r="AW46" i="25"/>
  <c r="AY15" i="25"/>
  <c r="AX29" i="25"/>
  <c r="AX60" i="25" s="1"/>
  <c r="AX62" i="25" s="1"/>
  <c r="AX27" i="25"/>
  <c r="AX17" i="25"/>
  <c r="AY13" i="25"/>
  <c r="AY14" i="25"/>
  <c r="AX28" i="25"/>
  <c r="AX52" i="25" s="1"/>
  <c r="AX122" i="24"/>
  <c r="AW130" i="24"/>
  <c r="AW32" i="26" s="1"/>
  <c r="U29" i="24"/>
  <c r="U7" i="27"/>
  <c r="U8" i="27" s="1"/>
  <c r="U10" i="27" s="1"/>
  <c r="BC218" i="26"/>
  <c r="BD218" i="26"/>
  <c r="BE206" i="26"/>
  <c r="BE208" i="26" s="1"/>
  <c r="AX163" i="26"/>
  <c r="AW190" i="26"/>
  <c r="AX8" i="24"/>
  <c r="AW34" i="24"/>
  <c r="AW36" i="24" s="1"/>
  <c r="U23" i="24"/>
  <c r="U6" i="27" s="1"/>
  <c r="U28" i="24"/>
  <c r="AW15" i="24"/>
  <c r="AW17" i="24" s="1"/>
  <c r="AX64" i="25" l="1"/>
  <c r="AX57" i="26" s="1"/>
  <c r="AX65" i="25"/>
  <c r="AX39" i="26" s="1"/>
  <c r="AW105" i="26"/>
  <c r="AX105" i="26" s="1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U30" i="24"/>
  <c r="U128" i="24" s="1"/>
  <c r="U47" i="25" s="1"/>
  <c r="U49" i="25" s="1"/>
  <c r="U35" i="26" s="1"/>
  <c r="AX27" i="27"/>
  <c r="AY26" i="27"/>
  <c r="AS125" i="26"/>
  <c r="AS128" i="26" s="1"/>
  <c r="AR155" i="26"/>
  <c r="AX46" i="25"/>
  <c r="AX31" i="25"/>
  <c r="AX126" i="26"/>
  <c r="AX186" i="26" s="1"/>
  <c r="AX201" i="26" s="1"/>
  <c r="AX106" i="26"/>
  <c r="AY106" i="26" s="1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U62" i="26"/>
  <c r="AT123" i="26"/>
  <c r="AT127" i="26" s="1"/>
  <c r="AT44" i="26" s="1"/>
  <c r="AT176" i="26" s="1"/>
  <c r="AZ14" i="25"/>
  <c r="AY28" i="25"/>
  <c r="AY52" i="25" s="1"/>
  <c r="AY27" i="25"/>
  <c r="AZ13" i="25"/>
  <c r="AY17" i="25"/>
  <c r="AZ15" i="25"/>
  <c r="AY29" i="25"/>
  <c r="AY60" i="25" s="1"/>
  <c r="AY62" i="25" s="1"/>
  <c r="AZ16" i="25"/>
  <c r="AY30" i="25"/>
  <c r="AY68" i="25" s="1"/>
  <c r="AY122" i="24"/>
  <c r="AX130" i="24"/>
  <c r="AX32" i="26" s="1"/>
  <c r="U18" i="27"/>
  <c r="AY163" i="26"/>
  <c r="AX190" i="26"/>
  <c r="BE218" i="26"/>
  <c r="BF206" i="26"/>
  <c r="BF208" i="26" s="1"/>
  <c r="BF218" i="26" s="1"/>
  <c r="AX15" i="24"/>
  <c r="AX17" i="24" s="1"/>
  <c r="U24" i="24"/>
  <c r="V20" i="24"/>
  <c r="AY8" i="24"/>
  <c r="AX34" i="24"/>
  <c r="AX36" i="24" s="1"/>
  <c r="U13" i="27" l="1"/>
  <c r="U14" i="27" s="1"/>
  <c r="U41" i="27"/>
  <c r="U42" i="27" s="1"/>
  <c r="U31" i="24"/>
  <c r="U30" i="26"/>
  <c r="V27" i="24"/>
  <c r="AY65" i="25"/>
  <c r="AY39" i="26" s="1"/>
  <c r="AY64" i="25"/>
  <c r="AY57" i="26" s="1"/>
  <c r="AY126" i="26" s="1"/>
  <c r="AY186" i="26" s="1"/>
  <c r="AY201" i="26" s="1"/>
  <c r="AY27" i="27"/>
  <c r="AZ26" i="27"/>
  <c r="BA16" i="25"/>
  <c r="AZ30" i="25"/>
  <c r="AZ68" i="25" s="1"/>
  <c r="BA15" i="25"/>
  <c r="AZ29" i="25"/>
  <c r="AZ60" i="25" s="1"/>
  <c r="AZ62" i="25" s="1"/>
  <c r="AZ27" i="25"/>
  <c r="BA13" i="25"/>
  <c r="AZ17" i="25"/>
  <c r="AY46" i="25"/>
  <c r="AY31" i="25"/>
  <c r="AV62" i="26"/>
  <c r="AU123" i="26"/>
  <c r="AU127" i="26" s="1"/>
  <c r="AU44" i="26" s="1"/>
  <c r="AU176" i="26" s="1"/>
  <c r="BA14" i="25"/>
  <c r="AZ28" i="25"/>
  <c r="AZ52" i="25" s="1"/>
  <c r="AT125" i="26"/>
  <c r="AT128" i="26" s="1"/>
  <c r="AS155" i="26"/>
  <c r="AZ122" i="24"/>
  <c r="AY130" i="24"/>
  <c r="AY32" i="26" s="1"/>
  <c r="BG206" i="26"/>
  <c r="BG208" i="26" s="1"/>
  <c r="BG218" i="26" s="1"/>
  <c r="AZ163" i="26"/>
  <c r="AY190" i="26"/>
  <c r="V22" i="24"/>
  <c r="V12" i="24"/>
  <c r="V21" i="24" s="1"/>
  <c r="V23" i="27" s="1"/>
  <c r="AZ8" i="24"/>
  <c r="AY34" i="24"/>
  <c r="AY36" i="24" s="1"/>
  <c r="AY15" i="24"/>
  <c r="AY17" i="24" s="1"/>
  <c r="AY107" i="26" l="1"/>
  <c r="AZ107" i="26" s="1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U152" i="26"/>
  <c r="AZ65" i="25"/>
  <c r="AZ39" i="26" s="1"/>
  <c r="AZ64" i="25"/>
  <c r="AZ57" i="26" s="1"/>
  <c r="AZ108" i="26" s="1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27" i="27"/>
  <c r="BA26" i="27"/>
  <c r="BB15" i="25"/>
  <c r="BA29" i="25"/>
  <c r="BA60" i="25" s="1"/>
  <c r="BA62" i="25" s="1"/>
  <c r="BA27" i="25"/>
  <c r="BB13" i="25"/>
  <c r="BA17" i="25"/>
  <c r="AW62" i="26"/>
  <c r="AV123" i="26"/>
  <c r="AV127" i="26" s="1"/>
  <c r="AV44" i="26" s="1"/>
  <c r="AV176" i="26" s="1"/>
  <c r="AU125" i="26"/>
  <c r="AU128" i="26" s="1"/>
  <c r="AT155" i="26"/>
  <c r="AZ31" i="25"/>
  <c r="AZ46" i="25"/>
  <c r="BB14" i="25"/>
  <c r="BA28" i="25"/>
  <c r="BA52" i="25" s="1"/>
  <c r="BB16" i="25"/>
  <c r="BA30" i="25"/>
  <c r="BA68" i="25" s="1"/>
  <c r="AZ126" i="26"/>
  <c r="AZ186" i="26" s="1"/>
  <c r="AZ201" i="26" s="1"/>
  <c r="BA122" i="24"/>
  <c r="AZ130" i="24"/>
  <c r="AZ32" i="26" s="1"/>
  <c r="V29" i="24"/>
  <c r="V7" i="27"/>
  <c r="V8" i="27" s="1"/>
  <c r="V10" i="27" s="1"/>
  <c r="BA163" i="26"/>
  <c r="I163" i="30" s="1"/>
  <c r="I190" i="30" s="1"/>
  <c r="AZ190" i="26"/>
  <c r="BH206" i="26"/>
  <c r="BH208" i="26" s="1"/>
  <c r="BH218" i="26" s="1"/>
  <c r="BA8" i="24"/>
  <c r="AZ34" i="24"/>
  <c r="AZ36" i="24" s="1"/>
  <c r="AZ15" i="24"/>
  <c r="AZ17" i="24" s="1"/>
  <c r="V23" i="24"/>
  <c r="V6" i="27" s="1"/>
  <c r="V28" i="24"/>
  <c r="BA65" i="25" l="1"/>
  <c r="BA39" i="26" s="1"/>
  <c r="I39" i="30" s="1"/>
  <c r="BA64" i="25"/>
  <c r="BA57" i="26" s="1"/>
  <c r="BA126" i="26" s="1"/>
  <c r="V30" i="24"/>
  <c r="V128" i="24" s="1"/>
  <c r="BA27" i="27"/>
  <c r="BB26" i="27"/>
  <c r="AV125" i="26"/>
  <c r="AV128" i="26" s="1"/>
  <c r="AU155" i="26"/>
  <c r="BC16" i="25"/>
  <c r="BB30" i="25"/>
  <c r="BB68" i="25" s="1"/>
  <c r="BC14" i="25"/>
  <c r="BB28" i="25"/>
  <c r="BB52" i="25" s="1"/>
  <c r="BB27" i="25"/>
  <c r="BC13" i="25"/>
  <c r="BB17" i="25"/>
  <c r="AX62" i="26"/>
  <c r="AW123" i="26"/>
  <c r="AW127" i="26" s="1"/>
  <c r="AW44" i="26" s="1"/>
  <c r="AW176" i="26" s="1"/>
  <c r="BA46" i="25"/>
  <c r="BA31" i="25"/>
  <c r="BC15" i="25"/>
  <c r="BB29" i="25"/>
  <c r="BB60" i="25" s="1"/>
  <c r="BB62" i="25" s="1"/>
  <c r="BB122" i="24"/>
  <c r="BA130" i="24"/>
  <c r="BA32" i="26" s="1"/>
  <c r="I32" i="30" s="1"/>
  <c r="V18" i="27"/>
  <c r="BI206" i="26"/>
  <c r="BI208" i="26" s="1"/>
  <c r="BI218" i="26" s="1"/>
  <c r="BB163" i="26"/>
  <c r="BA190" i="26"/>
  <c r="BA15" i="24"/>
  <c r="BA17" i="24" s="1"/>
  <c r="V24" i="24"/>
  <c r="W20" i="24"/>
  <c r="BB8" i="24"/>
  <c r="BA34" i="24"/>
  <c r="BA36" i="24" s="1"/>
  <c r="BA109" i="26" l="1"/>
  <c r="BB109" i="26" s="1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A186" i="26"/>
  <c r="BA201" i="26" s="1"/>
  <c r="I126" i="30"/>
  <c r="I186" i="30" s="1"/>
  <c r="BB65" i="25"/>
  <c r="BB39" i="26" s="1"/>
  <c r="BB64" i="25"/>
  <c r="BB57" i="26" s="1"/>
  <c r="BB110" i="26" s="1"/>
  <c r="BC110" i="26" s="1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V47" i="25"/>
  <c r="V49" i="25" s="1"/>
  <c r="V35" i="26" s="1"/>
  <c r="V13" i="27"/>
  <c r="V14" i="27" s="1"/>
  <c r="V31" i="24"/>
  <c r="W27" i="24"/>
  <c r="V30" i="26"/>
  <c r="V41" i="27"/>
  <c r="V42" i="27" s="1"/>
  <c r="BC26" i="27"/>
  <c r="BB27" i="27"/>
  <c r="BD15" i="25"/>
  <c r="BC29" i="25"/>
  <c r="BC60" i="25" s="1"/>
  <c r="BC62" i="25" s="1"/>
  <c r="BB31" i="25"/>
  <c r="BB46" i="25"/>
  <c r="BD14" i="25"/>
  <c r="BC28" i="25"/>
  <c r="BC52" i="25" s="1"/>
  <c r="BD16" i="25"/>
  <c r="BC30" i="25"/>
  <c r="BC68" i="25" s="1"/>
  <c r="BC27" i="25"/>
  <c r="BD13" i="25"/>
  <c r="BC17" i="25"/>
  <c r="AX123" i="26"/>
  <c r="AX127" i="26" s="1"/>
  <c r="AX44" i="26" s="1"/>
  <c r="AX176" i="26" s="1"/>
  <c r="AY62" i="26"/>
  <c r="AV155" i="26"/>
  <c r="AW125" i="26"/>
  <c r="AW128" i="26" s="1"/>
  <c r="BC122" i="24"/>
  <c r="BB130" i="24"/>
  <c r="BB32" i="26" s="1"/>
  <c r="BC163" i="26"/>
  <c r="BB190" i="26"/>
  <c r="BJ206" i="26"/>
  <c r="BJ208" i="26" s="1"/>
  <c r="BJ218" i="26" s="1"/>
  <c r="BB15" i="24"/>
  <c r="BB17" i="24" s="1"/>
  <c r="BC8" i="24"/>
  <c r="BB34" i="24"/>
  <c r="BB36" i="24" s="1"/>
  <c r="W22" i="24"/>
  <c r="W12" i="24"/>
  <c r="W21" i="24" s="1"/>
  <c r="W23" i="27" s="1"/>
  <c r="BB126" i="26" l="1"/>
  <c r="BB186" i="26" s="1"/>
  <c r="BB201" i="26" s="1"/>
  <c r="V152" i="26"/>
  <c r="BC64" i="25"/>
  <c r="BC57" i="26" s="1"/>
  <c r="BC111" i="26" s="1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65" i="25"/>
  <c r="BC39" i="26" s="1"/>
  <c r="BC27" i="27"/>
  <c r="BD26" i="27"/>
  <c r="BE16" i="25"/>
  <c r="BD30" i="25"/>
  <c r="BD68" i="25" s="1"/>
  <c r="AY123" i="26"/>
  <c r="AY127" i="26" s="1"/>
  <c r="AY44" i="26" s="1"/>
  <c r="AY176" i="26" s="1"/>
  <c r="AZ62" i="26"/>
  <c r="BD27" i="25"/>
  <c r="BD17" i="25"/>
  <c r="BE13" i="25"/>
  <c r="BC126" i="26"/>
  <c r="BC186" i="26" s="1"/>
  <c r="BC201" i="26" s="1"/>
  <c r="BE14" i="25"/>
  <c r="BD28" i="25"/>
  <c r="BD52" i="25" s="1"/>
  <c r="AX125" i="26"/>
  <c r="AX128" i="26" s="1"/>
  <c r="AW155" i="26"/>
  <c r="BC31" i="25"/>
  <c r="BC46" i="25"/>
  <c r="BE15" i="25"/>
  <c r="BD29" i="25"/>
  <c r="BD60" i="25" s="1"/>
  <c r="BD62" i="25" s="1"/>
  <c r="BD122" i="24"/>
  <c r="BC130" i="24"/>
  <c r="BC32" i="26" s="1"/>
  <c r="W29" i="24"/>
  <c r="W7" i="27"/>
  <c r="W8" i="27" s="1"/>
  <c r="W10" i="27" s="1"/>
  <c r="BK206" i="26"/>
  <c r="BK208" i="26" s="1"/>
  <c r="BK218" i="26" s="1"/>
  <c r="BD163" i="26"/>
  <c r="BC190" i="26"/>
  <c r="BD8" i="24"/>
  <c r="BC34" i="24"/>
  <c r="BC36" i="24" s="1"/>
  <c r="W23" i="24"/>
  <c r="W6" i="27" s="1"/>
  <c r="W28" i="24"/>
  <c r="W30" i="24" s="1"/>
  <c r="W128" i="24" s="1"/>
  <c r="BC15" i="24"/>
  <c r="BC17" i="24" s="1"/>
  <c r="BD64" i="25" l="1"/>
  <c r="BD57" i="26" s="1"/>
  <c r="BD126" i="26" s="1"/>
  <c r="BD65" i="25"/>
  <c r="BD39" i="26" s="1"/>
  <c r="BD27" i="27"/>
  <c r="BE26" i="27"/>
  <c r="BE27" i="25"/>
  <c r="BE17" i="25"/>
  <c r="BF13" i="25"/>
  <c r="BD46" i="25"/>
  <c r="BD31" i="25"/>
  <c r="AY125" i="26"/>
  <c r="AY128" i="26" s="1"/>
  <c r="AX155" i="26"/>
  <c r="AZ123" i="26"/>
  <c r="AZ127" i="26" s="1"/>
  <c r="AZ44" i="26" s="1"/>
  <c r="AZ176" i="26" s="1"/>
  <c r="BA62" i="26"/>
  <c r="BF15" i="25"/>
  <c r="BE29" i="25"/>
  <c r="BE60" i="25" s="1"/>
  <c r="BE62" i="25" s="1"/>
  <c r="BF14" i="25"/>
  <c r="BE28" i="25"/>
  <c r="BE52" i="25" s="1"/>
  <c r="BF16" i="25"/>
  <c r="BE30" i="25"/>
  <c r="BE68" i="25" s="1"/>
  <c r="BE122" i="24"/>
  <c r="BD130" i="24"/>
  <c r="BD32" i="26" s="1"/>
  <c r="W18" i="27"/>
  <c r="BE163" i="26"/>
  <c r="BD190" i="26"/>
  <c r="BL206" i="26"/>
  <c r="BL208" i="26" s="1"/>
  <c r="BL218" i="26" s="1"/>
  <c r="W41" i="27"/>
  <c r="W13" i="27"/>
  <c r="W14" i="27" s="1"/>
  <c r="W47" i="25"/>
  <c r="W49" i="25" s="1"/>
  <c r="W35" i="26" s="1"/>
  <c r="W30" i="26"/>
  <c r="W152" i="26" s="1"/>
  <c r="W31" i="24"/>
  <c r="X27" i="24"/>
  <c r="W24" i="24"/>
  <c r="X20" i="24"/>
  <c r="BD15" i="24"/>
  <c r="BD17" i="24" s="1"/>
  <c r="BE8" i="24"/>
  <c r="BD34" i="24"/>
  <c r="BD36" i="24" s="1"/>
  <c r="BD112" i="26" l="1"/>
  <c r="BE112" i="26" s="1"/>
  <c r="BF112" i="26" s="1"/>
  <c r="BG112" i="26" s="1"/>
  <c r="BH112" i="26" s="1"/>
  <c r="BI112" i="26" s="1"/>
  <c r="BJ112" i="26" s="1"/>
  <c r="BK112" i="26" s="1"/>
  <c r="BL112" i="26" s="1"/>
  <c r="BM112" i="26" s="1"/>
  <c r="BD186" i="26"/>
  <c r="BD201" i="26" s="1"/>
  <c r="BE64" i="25"/>
  <c r="BE57" i="26" s="1"/>
  <c r="BE65" i="25"/>
  <c r="BE39" i="26" s="1"/>
  <c r="BE27" i="27"/>
  <c r="BF26" i="27"/>
  <c r="BG16" i="25"/>
  <c r="BF30" i="25"/>
  <c r="BF68" i="25" s="1"/>
  <c r="BG14" i="25"/>
  <c r="BF28" i="25"/>
  <c r="BF52" i="25" s="1"/>
  <c r="BE126" i="26"/>
  <c r="BE186" i="26" s="1"/>
  <c r="BE201" i="26" s="1"/>
  <c r="BE113" i="26"/>
  <c r="BF113" i="26" s="1"/>
  <c r="BG113" i="26" s="1"/>
  <c r="BH113" i="26" s="1"/>
  <c r="BI113" i="26" s="1"/>
  <c r="BJ113" i="26" s="1"/>
  <c r="BK113" i="26" s="1"/>
  <c r="BL113" i="26" s="1"/>
  <c r="BM113" i="26" s="1"/>
  <c r="AZ125" i="26"/>
  <c r="AZ128" i="26" s="1"/>
  <c r="AY155" i="26"/>
  <c r="BF27" i="25"/>
  <c r="BG13" i="25"/>
  <c r="BF17" i="25"/>
  <c r="BG15" i="25"/>
  <c r="BF29" i="25"/>
  <c r="BF60" i="25" s="1"/>
  <c r="BF62" i="25" s="1"/>
  <c r="BA123" i="26"/>
  <c r="BA127" i="26" s="1"/>
  <c r="BA44" i="26" s="1"/>
  <c r="BA176" i="26" s="1"/>
  <c r="BB62" i="26"/>
  <c r="BE46" i="25"/>
  <c r="BE31" i="25"/>
  <c r="BF122" i="24"/>
  <c r="BE130" i="24"/>
  <c r="BE32" i="26" s="1"/>
  <c r="BM206" i="26"/>
  <c r="BM208" i="26" s="1"/>
  <c r="BM218" i="26" s="1"/>
  <c r="BF163" i="26"/>
  <c r="BE190" i="26"/>
  <c r="W42" i="27"/>
  <c r="BE15" i="24"/>
  <c r="BE17" i="24" s="1"/>
  <c r="BF8" i="24"/>
  <c r="BE34" i="24"/>
  <c r="BE36" i="24" s="1"/>
  <c r="X12" i="24"/>
  <c r="X21" i="24" s="1"/>
  <c r="X22" i="24"/>
  <c r="I127" i="30" l="1"/>
  <c r="I176" i="30" s="1"/>
  <c r="BF64" i="25"/>
  <c r="BF57" i="26" s="1"/>
  <c r="BF126" i="26" s="1"/>
  <c r="BF65" i="25"/>
  <c r="BF39" i="26" s="1"/>
  <c r="BF27" i="27"/>
  <c r="BG26" i="27"/>
  <c r="BC62" i="26"/>
  <c r="BB123" i="26"/>
  <c r="BB127" i="26" s="1"/>
  <c r="BB44" i="26" s="1"/>
  <c r="BB176" i="26" s="1"/>
  <c r="BA125" i="26"/>
  <c r="BA128" i="26" s="1"/>
  <c r="AZ155" i="26"/>
  <c r="BH14" i="25"/>
  <c r="BG28" i="25"/>
  <c r="BG52" i="25" s="1"/>
  <c r="BH15" i="25"/>
  <c r="BG29" i="25"/>
  <c r="BG60" i="25" s="1"/>
  <c r="BG62" i="25" s="1"/>
  <c r="BG27" i="25"/>
  <c r="BG17" i="25"/>
  <c r="BH13" i="25"/>
  <c r="BF31" i="25"/>
  <c r="BF46" i="25"/>
  <c r="BH16" i="25"/>
  <c r="BG30" i="25"/>
  <c r="BG68" i="25" s="1"/>
  <c r="BG122" i="24"/>
  <c r="BF130" i="24"/>
  <c r="BF32" i="26" s="1"/>
  <c r="X29" i="24"/>
  <c r="X7" i="27"/>
  <c r="X8" i="27" s="1"/>
  <c r="X10" i="27" s="1"/>
  <c r="X28" i="24"/>
  <c r="X23" i="27"/>
  <c r="BG163" i="26"/>
  <c r="BF190" i="26"/>
  <c r="X23" i="24"/>
  <c r="X6" i="27" s="1"/>
  <c r="BF15" i="24"/>
  <c r="BF17" i="24" s="1"/>
  <c r="BG8" i="24"/>
  <c r="BF34" i="24"/>
  <c r="BF36" i="24" s="1"/>
  <c r="BF114" i="26" l="1"/>
  <c r="BG114" i="26" s="1"/>
  <c r="BH114" i="26" s="1"/>
  <c r="BI114" i="26" s="1"/>
  <c r="BJ114" i="26" s="1"/>
  <c r="BK114" i="26" s="1"/>
  <c r="BL114" i="26" s="1"/>
  <c r="BM114" i="26" s="1"/>
  <c r="BF186" i="26"/>
  <c r="BF201" i="26" s="1"/>
  <c r="BG64" i="25"/>
  <c r="BG57" i="26" s="1"/>
  <c r="BG126" i="26" s="1"/>
  <c r="BG186" i="26" s="1"/>
  <c r="BG201" i="26" s="1"/>
  <c r="BG65" i="25"/>
  <c r="BG39" i="26" s="1"/>
  <c r="BG27" i="27"/>
  <c r="BH26" i="27"/>
  <c r="BH27" i="25"/>
  <c r="BH17" i="25"/>
  <c r="BI13" i="25"/>
  <c r="BI14" i="25"/>
  <c r="BH28" i="25"/>
  <c r="BH52" i="25" s="1"/>
  <c r="BG46" i="25"/>
  <c r="BG31" i="25"/>
  <c r="BA155" i="26"/>
  <c r="I155" i="30" s="1"/>
  <c r="BB125" i="26"/>
  <c r="BB128" i="26" s="1"/>
  <c r="BI16" i="25"/>
  <c r="BH30" i="25"/>
  <c r="BH68" i="25" s="1"/>
  <c r="BG115" i="26"/>
  <c r="BH115" i="26" s="1"/>
  <c r="BI115" i="26" s="1"/>
  <c r="BJ115" i="26" s="1"/>
  <c r="BK115" i="26" s="1"/>
  <c r="BL115" i="26" s="1"/>
  <c r="BM115" i="26" s="1"/>
  <c r="BI15" i="25"/>
  <c r="BH29" i="25"/>
  <c r="BH60" i="25" s="1"/>
  <c r="BH62" i="25" s="1"/>
  <c r="BD62" i="26"/>
  <c r="BC123" i="26"/>
  <c r="BC127" i="26" s="1"/>
  <c r="BC44" i="26" s="1"/>
  <c r="BC176" i="26" s="1"/>
  <c r="X30" i="24"/>
  <c r="X31" i="24" s="1"/>
  <c r="Y20" i="24"/>
  <c r="Y22" i="24" s="1"/>
  <c r="BH122" i="24"/>
  <c r="BG130" i="24"/>
  <c r="BG32" i="26" s="1"/>
  <c r="X24" i="24"/>
  <c r="X18" i="27"/>
  <c r="BH163" i="26"/>
  <c r="BG190" i="26"/>
  <c r="BG15" i="24"/>
  <c r="BG17" i="24" s="1"/>
  <c r="BH8" i="24"/>
  <c r="BG34" i="24"/>
  <c r="BG36" i="24" s="1"/>
  <c r="BH65" i="25" l="1"/>
  <c r="BH39" i="26" s="1"/>
  <c r="BH64" i="25"/>
  <c r="BH57" i="26" s="1"/>
  <c r="BH116" i="26" s="1"/>
  <c r="BI116" i="26" s="1"/>
  <c r="BJ116" i="26" s="1"/>
  <c r="BK116" i="26" s="1"/>
  <c r="BL116" i="26" s="1"/>
  <c r="BM116" i="26" s="1"/>
  <c r="Y12" i="24"/>
  <c r="Y21" i="24" s="1"/>
  <c r="Y23" i="27" s="1"/>
  <c r="BH27" i="27"/>
  <c r="BI26" i="27"/>
  <c r="BJ14" i="25"/>
  <c r="BI28" i="25"/>
  <c r="BI52" i="25" s="1"/>
  <c r="BJ15" i="25"/>
  <c r="BI29" i="25"/>
  <c r="BI60" i="25" s="1"/>
  <c r="BI62" i="25" s="1"/>
  <c r="BI27" i="25"/>
  <c r="BI17" i="25"/>
  <c r="BJ13" i="25"/>
  <c r="BJ16" i="25"/>
  <c r="BI30" i="25"/>
  <c r="BI68" i="25" s="1"/>
  <c r="BE62" i="26"/>
  <c r="BD123" i="26"/>
  <c r="BD127" i="26" s="1"/>
  <c r="BD44" i="26" s="1"/>
  <c r="BD176" i="26" s="1"/>
  <c r="BC125" i="26"/>
  <c r="BC128" i="26" s="1"/>
  <c r="BB155" i="26"/>
  <c r="BH31" i="25"/>
  <c r="BH46" i="25"/>
  <c r="Y27" i="24"/>
  <c r="BI122" i="24"/>
  <c r="BH130" i="24"/>
  <c r="BH32" i="26" s="1"/>
  <c r="X128" i="24"/>
  <c r="X30" i="26" s="1"/>
  <c r="X152" i="26" s="1"/>
  <c r="Y29" i="24"/>
  <c r="Y7" i="27"/>
  <c r="Y8" i="27" s="1"/>
  <c r="Y10" i="27" s="1"/>
  <c r="BI163" i="26"/>
  <c r="BH190" i="26"/>
  <c r="BI8" i="24"/>
  <c r="BH34" i="24"/>
  <c r="BH36" i="24" s="1"/>
  <c r="BH15" i="24"/>
  <c r="BH17" i="24" s="1"/>
  <c r="BH126" i="26" l="1"/>
  <c r="BH186" i="26" s="1"/>
  <c r="BH201" i="26" s="1"/>
  <c r="BI65" i="25"/>
  <c r="BI39" i="26" s="1"/>
  <c r="BI64" i="25"/>
  <c r="BI57" i="26" s="1"/>
  <c r="BI126" i="26" s="1"/>
  <c r="BI186" i="26" s="1"/>
  <c r="BI201" i="26" s="1"/>
  <c r="Y28" i="24"/>
  <c r="Y30" i="24" s="1"/>
  <c r="Y128" i="24" s="1"/>
  <c r="Y47" i="25" s="1"/>
  <c r="Y49" i="25" s="1"/>
  <c r="Y35" i="26" s="1"/>
  <c r="Y23" i="24"/>
  <c r="Y24" i="24" s="1"/>
  <c r="X41" i="27"/>
  <c r="X42" i="27" s="1"/>
  <c r="X47" i="25"/>
  <c r="X49" i="25" s="1"/>
  <c r="X35" i="26" s="1"/>
  <c r="BI27" i="27"/>
  <c r="BJ26" i="27"/>
  <c r="BI31" i="25"/>
  <c r="BI46" i="25"/>
  <c r="BK15" i="25"/>
  <c r="BJ29" i="25"/>
  <c r="BJ60" i="25" s="1"/>
  <c r="BJ62" i="25" s="1"/>
  <c r="BK14" i="25"/>
  <c r="BJ28" i="25"/>
  <c r="BJ52" i="25" s="1"/>
  <c r="BD125" i="26"/>
  <c r="BD128" i="26" s="1"/>
  <c r="BC155" i="26"/>
  <c r="BF62" i="26"/>
  <c r="BE123" i="26"/>
  <c r="BE127" i="26" s="1"/>
  <c r="BE44" i="26" s="1"/>
  <c r="BE176" i="26" s="1"/>
  <c r="BK16" i="25"/>
  <c r="BJ30" i="25"/>
  <c r="BJ68" i="25" s="1"/>
  <c r="BJ27" i="25"/>
  <c r="BJ17" i="25"/>
  <c r="BK13" i="25"/>
  <c r="X13" i="27"/>
  <c r="X14" i="27" s="1"/>
  <c r="BJ122" i="24"/>
  <c r="BI130" i="24"/>
  <c r="BI32" i="26" s="1"/>
  <c r="Y18" i="27"/>
  <c r="BJ163" i="26"/>
  <c r="BI190" i="26"/>
  <c r="BJ8" i="24"/>
  <c r="BI34" i="24"/>
  <c r="BI36" i="24" s="1"/>
  <c r="BI15" i="24"/>
  <c r="BI17" i="24" s="1"/>
  <c r="BI117" i="26" l="1"/>
  <c r="BJ117" i="26" s="1"/>
  <c r="BK117" i="26" s="1"/>
  <c r="BL117" i="26" s="1"/>
  <c r="BM117" i="26" s="1"/>
  <c r="BJ65" i="25"/>
  <c r="BJ39" i="26" s="1"/>
  <c r="BJ64" i="25"/>
  <c r="BJ57" i="26" s="1"/>
  <c r="BJ126" i="26" s="1"/>
  <c r="BJ186" i="26" s="1"/>
  <c r="BJ201" i="26" s="1"/>
  <c r="Y6" i="27"/>
  <c r="Z20" i="24"/>
  <c r="Z12" i="24" s="1"/>
  <c r="Z21" i="24" s="1"/>
  <c r="Z23" i="27" s="1"/>
  <c r="Z27" i="24"/>
  <c r="Y41" i="27"/>
  <c r="Y42" i="27" s="1"/>
  <c r="Y30" i="26"/>
  <c r="Y152" i="26" s="1"/>
  <c r="Y31" i="24"/>
  <c r="Y13" i="27"/>
  <c r="BK26" i="27"/>
  <c r="BJ27" i="27"/>
  <c r="BJ118" i="26"/>
  <c r="BK118" i="26" s="1"/>
  <c r="BL118" i="26" s="1"/>
  <c r="BM118" i="26" s="1"/>
  <c r="BL16" i="25"/>
  <c r="BK30" i="25"/>
  <c r="BK68" i="25" s="1"/>
  <c r="BL15" i="25"/>
  <c r="BK29" i="25"/>
  <c r="BK60" i="25" s="1"/>
  <c r="BK62" i="25" s="1"/>
  <c r="BG62" i="26"/>
  <c r="BF123" i="26"/>
  <c r="BF127" i="26" s="1"/>
  <c r="BF44" i="26" s="1"/>
  <c r="BF176" i="26" s="1"/>
  <c r="BJ31" i="25"/>
  <c r="BJ46" i="25"/>
  <c r="BL14" i="25"/>
  <c r="BK28" i="25"/>
  <c r="BK52" i="25" s="1"/>
  <c r="BK27" i="25"/>
  <c r="BL13" i="25"/>
  <c r="BK17" i="25"/>
  <c r="BD155" i="26"/>
  <c r="BE125" i="26"/>
  <c r="BE128" i="26" s="1"/>
  <c r="Z22" i="24"/>
  <c r="Z7" i="27" s="1"/>
  <c r="BK122" i="24"/>
  <c r="BJ130" i="24"/>
  <c r="BJ32" i="26" s="1"/>
  <c r="BK163" i="26"/>
  <c r="BJ190" i="26"/>
  <c r="BJ15" i="24"/>
  <c r="BJ17" i="24" s="1"/>
  <c r="Z28" i="24"/>
  <c r="BK8" i="24"/>
  <c r="BJ34" i="24"/>
  <c r="BJ36" i="24" s="1"/>
  <c r="BK64" i="25" l="1"/>
  <c r="BK57" i="26" s="1"/>
  <c r="BK119" i="26" s="1"/>
  <c r="BL119" i="26" s="1"/>
  <c r="BM119" i="26" s="1"/>
  <c r="BK65" i="25"/>
  <c r="BK39" i="26" s="1"/>
  <c r="Z23" i="24"/>
  <c r="Z6" i="27" s="1"/>
  <c r="Z8" i="27"/>
  <c r="Z10" i="27" s="1"/>
  <c r="Y14" i="27"/>
  <c r="Z29" i="24"/>
  <c r="BL26" i="27"/>
  <c r="BK27" i="27"/>
  <c r="BG123" i="26"/>
  <c r="BG127" i="26" s="1"/>
  <c r="BG44" i="26" s="1"/>
  <c r="BG176" i="26" s="1"/>
  <c r="BH62" i="26"/>
  <c r="BK31" i="25"/>
  <c r="BK46" i="25"/>
  <c r="BM15" i="25"/>
  <c r="BM29" i="25" s="1"/>
  <c r="BM60" i="25" s="1"/>
  <c r="BM62" i="25" s="1"/>
  <c r="BL29" i="25"/>
  <c r="BL60" i="25" s="1"/>
  <c r="BL62" i="25" s="1"/>
  <c r="BL27" i="25"/>
  <c r="BM13" i="25"/>
  <c r="BL17" i="25"/>
  <c r="BM14" i="25"/>
  <c r="BM28" i="25" s="1"/>
  <c r="BM52" i="25" s="1"/>
  <c r="BL28" i="25"/>
  <c r="BL52" i="25" s="1"/>
  <c r="BM16" i="25"/>
  <c r="BM30" i="25" s="1"/>
  <c r="BM68" i="25" s="1"/>
  <c r="BL30" i="25"/>
  <c r="BL68" i="25" s="1"/>
  <c r="BF125" i="26"/>
  <c r="BF128" i="26" s="1"/>
  <c r="BE155" i="26"/>
  <c r="Z30" i="24"/>
  <c r="Z128" i="24" s="1"/>
  <c r="Z41" i="27" s="1"/>
  <c r="Z42" i="27" s="1"/>
  <c r="BL122" i="24"/>
  <c r="BK130" i="24"/>
  <c r="BK32" i="26" s="1"/>
  <c r="BL163" i="26"/>
  <c r="BK190" i="26"/>
  <c r="BL8" i="24"/>
  <c r="BK34" i="24"/>
  <c r="BK36" i="24" s="1"/>
  <c r="BK15" i="24"/>
  <c r="BK17" i="24" s="1"/>
  <c r="BK126" i="26" l="1"/>
  <c r="BK186" i="26" s="1"/>
  <c r="BK201" i="26" s="1"/>
  <c r="BM64" i="25"/>
  <c r="BM57" i="26" s="1"/>
  <c r="BM121" i="26" s="1"/>
  <c r="BM65" i="25"/>
  <c r="BM39" i="26" s="1"/>
  <c r="BL64" i="25"/>
  <c r="BL57" i="26" s="1"/>
  <c r="BL126" i="26" s="1"/>
  <c r="BL186" i="26" s="1"/>
  <c r="BL201" i="26" s="1"/>
  <c r="BL65" i="25"/>
  <c r="BL39" i="26" s="1"/>
  <c r="Z24" i="24"/>
  <c r="AA20" i="24"/>
  <c r="AA12" i="24" s="1"/>
  <c r="AA21" i="24" s="1"/>
  <c r="Z18" i="27"/>
  <c r="Z13" i="27"/>
  <c r="Z14" i="27" s="1"/>
  <c r="Z47" i="25"/>
  <c r="Z49" i="25" s="1"/>
  <c r="Z35" i="26" s="1"/>
  <c r="Z30" i="26"/>
  <c r="Z152" i="26" s="1"/>
  <c r="Z31" i="24"/>
  <c r="AA27" i="24"/>
  <c r="BL27" i="27"/>
  <c r="BM26" i="27"/>
  <c r="BM27" i="27" s="1"/>
  <c r="BM126" i="26"/>
  <c r="BI62" i="26"/>
  <c r="BH123" i="26"/>
  <c r="BH127" i="26" s="1"/>
  <c r="BH44" i="26" s="1"/>
  <c r="BH176" i="26" s="1"/>
  <c r="BG125" i="26"/>
  <c r="BG128" i="26" s="1"/>
  <c r="BF155" i="26"/>
  <c r="BM27" i="25"/>
  <c r="BM17" i="25"/>
  <c r="BL46" i="25"/>
  <c r="BL31" i="25"/>
  <c r="BM122" i="24"/>
  <c r="BM130" i="24" s="1"/>
  <c r="BM32" i="26" s="1"/>
  <c r="BL130" i="24"/>
  <c r="BL32" i="26" s="1"/>
  <c r="BM163" i="26"/>
  <c r="BL190" i="26"/>
  <c r="BL15" i="24"/>
  <c r="BL17" i="24" s="1"/>
  <c r="AA22" i="24"/>
  <c r="BM8" i="24"/>
  <c r="BM34" i="24" s="1"/>
  <c r="BM36" i="24" s="1"/>
  <c r="BL34" i="24"/>
  <c r="BL36" i="24" s="1"/>
  <c r="BL120" i="26" l="1"/>
  <c r="BM120" i="26" s="1"/>
  <c r="J39" i="30"/>
  <c r="J32" i="30"/>
  <c r="BM190" i="26"/>
  <c r="J163" i="30"/>
  <c r="J190" i="30" s="1"/>
  <c r="BM186" i="26"/>
  <c r="BM201" i="26" s="1"/>
  <c r="J126" i="30"/>
  <c r="J186" i="30" s="1"/>
  <c r="BG155" i="26"/>
  <c r="BH125" i="26"/>
  <c r="BH128" i="26" s="1"/>
  <c r="BJ62" i="26"/>
  <c r="BI123" i="26"/>
  <c r="BI127" i="26" s="1"/>
  <c r="BI44" i="26" s="1"/>
  <c r="BI176" i="26" s="1"/>
  <c r="BM31" i="25"/>
  <c r="BM46" i="25"/>
  <c r="AA28" i="24"/>
  <c r="AA30" i="24" s="1"/>
  <c r="AA23" i="27"/>
  <c r="AA29" i="24"/>
  <c r="AA7" i="27"/>
  <c r="AA8" i="27" s="1"/>
  <c r="AA10" i="27" s="1"/>
  <c r="AA23" i="24"/>
  <c r="AA6" i="27" s="1"/>
  <c r="BM15" i="24"/>
  <c r="BM17" i="24" s="1"/>
  <c r="BH155" i="26" l="1"/>
  <c r="BI125" i="26"/>
  <c r="BI128" i="26" s="1"/>
  <c r="BJ123" i="26"/>
  <c r="BJ127" i="26" s="1"/>
  <c r="BJ44" i="26" s="1"/>
  <c r="BJ176" i="26" s="1"/>
  <c r="BK62" i="26"/>
  <c r="AA18" i="27"/>
  <c r="AA31" i="24"/>
  <c r="AA128" i="24"/>
  <c r="AB27" i="24"/>
  <c r="AB20" i="24"/>
  <c r="AA24" i="24"/>
  <c r="BK123" i="26" l="1"/>
  <c r="BK127" i="26" s="1"/>
  <c r="BK44" i="26" s="1"/>
  <c r="BK176" i="26" s="1"/>
  <c r="BL62" i="26"/>
  <c r="BJ125" i="26"/>
  <c r="BJ128" i="26" s="1"/>
  <c r="BI155" i="26"/>
  <c r="AA30" i="26"/>
  <c r="AA152" i="26" s="1"/>
  <c r="AA13" i="27"/>
  <c r="AA14" i="27" s="1"/>
  <c r="AA41" i="27"/>
  <c r="AA42" i="27" s="1"/>
  <c r="AA47" i="25"/>
  <c r="AA49" i="25" s="1"/>
  <c r="AA35" i="26" s="1"/>
  <c r="AB12" i="24"/>
  <c r="AB21" i="24" s="1"/>
  <c r="AB23" i="27" s="1"/>
  <c r="AB22" i="24"/>
  <c r="BK125" i="26" l="1"/>
  <c r="BK128" i="26" s="1"/>
  <c r="BJ155" i="26"/>
  <c r="BL123" i="26"/>
  <c r="BL127" i="26" s="1"/>
  <c r="BL44" i="26" s="1"/>
  <c r="BL176" i="26" s="1"/>
  <c r="BM62" i="26"/>
  <c r="BM123" i="26" s="1"/>
  <c r="BM127" i="26" s="1"/>
  <c r="BM44" i="26" s="1"/>
  <c r="BM176" i="26" s="1"/>
  <c r="AB29" i="24"/>
  <c r="AB7" i="27"/>
  <c r="AB8" i="27" s="1"/>
  <c r="AB10" i="27" s="1"/>
  <c r="AB23" i="24"/>
  <c r="AB6" i="27" s="1"/>
  <c r="AB28" i="24"/>
  <c r="J127" i="30" l="1"/>
  <c r="J176" i="30" s="1"/>
  <c r="BK155" i="26"/>
  <c r="BL125" i="26"/>
  <c r="BL128" i="26" s="1"/>
  <c r="AB30" i="24"/>
  <c r="AB128" i="24" s="1"/>
  <c r="AB47" i="25" s="1"/>
  <c r="AB49" i="25" s="1"/>
  <c r="AB35" i="26" s="1"/>
  <c r="AB18" i="27"/>
  <c r="AB24" i="24"/>
  <c r="AC20" i="24"/>
  <c r="BL155" i="26" l="1"/>
  <c r="BM125" i="26"/>
  <c r="BM128" i="26" s="1"/>
  <c r="BM155" i="26" s="1"/>
  <c r="J155" i="30" s="1"/>
  <c r="AB41" i="27"/>
  <c r="AB42" i="27" s="1"/>
  <c r="AB13" i="27"/>
  <c r="AB14" i="27" s="1"/>
  <c r="AB31" i="24"/>
  <c r="AB30" i="26"/>
  <c r="AB152" i="26" s="1"/>
  <c r="AC27" i="24"/>
  <c r="AC12" i="24"/>
  <c r="AC21" i="24" s="1"/>
  <c r="AC22" i="24"/>
  <c r="AC7" i="27" s="1"/>
  <c r="AC8" i="27" s="1"/>
  <c r="AC10" i="27" s="1"/>
  <c r="AC18" i="27" l="1"/>
  <c r="AC28" i="24"/>
  <c r="AC23" i="27"/>
  <c r="AC23" i="24"/>
  <c r="AC6" i="27" s="1"/>
  <c r="AC29" i="24"/>
  <c r="AC30" i="24" l="1"/>
  <c r="AC128" i="24" s="1"/>
  <c r="AC13" i="27" s="1"/>
  <c r="AC14" i="27" s="1"/>
  <c r="AC24" i="24"/>
  <c r="AD20" i="24"/>
  <c r="AD27" i="24" l="1"/>
  <c r="AC31" i="24"/>
  <c r="AC47" i="25"/>
  <c r="AC49" i="25" s="1"/>
  <c r="AC35" i="26" s="1"/>
  <c r="G35" i="30" s="1"/>
  <c r="AC41" i="27"/>
  <c r="AC42" i="27" s="1"/>
  <c r="AC30" i="26"/>
  <c r="G30" i="30" s="1"/>
  <c r="AD12" i="24"/>
  <c r="AD21" i="24" s="1"/>
  <c r="AD22" i="24"/>
  <c r="AC152" i="26" l="1"/>
  <c r="G152" i="30" s="1"/>
  <c r="AD29" i="24"/>
  <c r="AD7" i="27"/>
  <c r="AD8" i="27" s="1"/>
  <c r="AD10" i="27" s="1"/>
  <c r="AD28" i="24"/>
  <c r="AD23" i="27"/>
  <c r="AD23" i="24"/>
  <c r="AD6" i="27" s="1"/>
  <c r="G177" i="30" l="1"/>
  <c r="AD30" i="24"/>
  <c r="AD18" i="27"/>
  <c r="AE20" i="24"/>
  <c r="AD24" i="24"/>
  <c r="AD128" i="24" l="1"/>
  <c r="AD31" i="24"/>
  <c r="AE27" i="24"/>
  <c r="AE12" i="24"/>
  <c r="AE21" i="24" s="1"/>
  <c r="AE22" i="24"/>
  <c r="AD47" i="25" l="1"/>
  <c r="AD49" i="25" s="1"/>
  <c r="AD35" i="26" s="1"/>
  <c r="AD13" i="27"/>
  <c r="AD14" i="27" s="1"/>
  <c r="AD30" i="26"/>
  <c r="AD41" i="27"/>
  <c r="AD42" i="27" s="1"/>
  <c r="AE29" i="24"/>
  <c r="AE7" i="27"/>
  <c r="AE8" i="27" s="1"/>
  <c r="AE10" i="27" s="1"/>
  <c r="AE28" i="24"/>
  <c r="AE23" i="27"/>
  <c r="AE23" i="24"/>
  <c r="AE6" i="27" s="1"/>
  <c r="AD152" i="26" l="1"/>
  <c r="AE30" i="24"/>
  <c r="AE128" i="24" s="1"/>
  <c r="AE41" i="27" s="1"/>
  <c r="AE18" i="27"/>
  <c r="AF20" i="24"/>
  <c r="AE24" i="24"/>
  <c r="AE31" i="24" l="1"/>
  <c r="AF27" i="24"/>
  <c r="AE47" i="25"/>
  <c r="AE49" i="25" s="1"/>
  <c r="AE35" i="26" s="1"/>
  <c r="AE13" i="27"/>
  <c r="AE14" i="27" s="1"/>
  <c r="AE30" i="26"/>
  <c r="AE42" i="27"/>
  <c r="AF12" i="24"/>
  <c r="AF21" i="24" s="1"/>
  <c r="AF22" i="24"/>
  <c r="AF7" i="27" s="1"/>
  <c r="AF8" i="27" s="1"/>
  <c r="AF10" i="27" s="1"/>
  <c r="AE152" i="26" l="1"/>
  <c r="AF28" i="24"/>
  <c r="AF23" i="27"/>
  <c r="AF18" i="27"/>
  <c r="AF23" i="24"/>
  <c r="AF6" i="27" s="1"/>
  <c r="AF29" i="24"/>
  <c r="AF30" i="24" l="1"/>
  <c r="AF128" i="24" s="1"/>
  <c r="AF30" i="26" s="1"/>
  <c r="AF24" i="24"/>
  <c r="AG20" i="24"/>
  <c r="AF152" i="26" l="1"/>
  <c r="AG27" i="24"/>
  <c r="AF31" i="24"/>
  <c r="AF47" i="25"/>
  <c r="AF49" i="25" s="1"/>
  <c r="AF35" i="26" s="1"/>
  <c r="AF41" i="27"/>
  <c r="AF42" i="27" s="1"/>
  <c r="AF13" i="27"/>
  <c r="AF14" i="27" s="1"/>
  <c r="AG12" i="24"/>
  <c r="AG21" i="24" s="1"/>
  <c r="AG23" i="27" s="1"/>
  <c r="AG22" i="24"/>
  <c r="AG29" i="24" l="1"/>
  <c r="AG7" i="27"/>
  <c r="AG8" i="27" s="1"/>
  <c r="AG10" i="27" s="1"/>
  <c r="AG23" i="24"/>
  <c r="AG6" i="27" s="1"/>
  <c r="AG28" i="24"/>
  <c r="AG30" i="24" s="1"/>
  <c r="AG128" i="24" s="1"/>
  <c r="AG18" i="27" l="1"/>
  <c r="AG30" i="26"/>
  <c r="AG13" i="27"/>
  <c r="AG14" i="27" s="1"/>
  <c r="AG41" i="27"/>
  <c r="AG47" i="25"/>
  <c r="AG49" i="25" s="1"/>
  <c r="AG35" i="26" s="1"/>
  <c r="AH27" i="24"/>
  <c r="AG31" i="24"/>
  <c r="AH20" i="24"/>
  <c r="AG24" i="24"/>
  <c r="AG152" i="26" l="1"/>
  <c r="AG42" i="27"/>
  <c r="AH12" i="24"/>
  <c r="AH21" i="24" s="1"/>
  <c r="AH22" i="24"/>
  <c r="AH28" i="24" l="1"/>
  <c r="AH23" i="27"/>
  <c r="AH29" i="24"/>
  <c r="AH7" i="27"/>
  <c r="AH8" i="27" s="1"/>
  <c r="AH10" i="27" s="1"/>
  <c r="AH23" i="24"/>
  <c r="AH6" i="27" s="1"/>
  <c r="AH30" i="24" l="1"/>
  <c r="AH128" i="24" s="1"/>
  <c r="AH30" i="26" s="1"/>
  <c r="AH18" i="27"/>
  <c r="AI20" i="24"/>
  <c r="AH24" i="24"/>
  <c r="AH152" i="26" l="1"/>
  <c r="AH31" i="24"/>
  <c r="AI27" i="24"/>
  <c r="AH13" i="27"/>
  <c r="AH14" i="27" s="1"/>
  <c r="AH41" i="27"/>
  <c r="AH42" i="27" s="1"/>
  <c r="AH47" i="25"/>
  <c r="AH49" i="25" s="1"/>
  <c r="AH35" i="26" s="1"/>
  <c r="AI12" i="24"/>
  <c r="AI21" i="24" s="1"/>
  <c r="AI22" i="24"/>
  <c r="AI29" i="24" l="1"/>
  <c r="AI7" i="27"/>
  <c r="AI8" i="27" s="1"/>
  <c r="AI10" i="27" s="1"/>
  <c r="AI28" i="24"/>
  <c r="AI30" i="24" s="1"/>
  <c r="AI128" i="24" s="1"/>
  <c r="AI23" i="27"/>
  <c r="AI23" i="24"/>
  <c r="AI6" i="27" s="1"/>
  <c r="AI18" i="27" l="1"/>
  <c r="AI30" i="26"/>
  <c r="AI152" i="26" s="1"/>
  <c r="AI13" i="27"/>
  <c r="AI14" i="27" s="1"/>
  <c r="AI47" i="25"/>
  <c r="AI49" i="25" s="1"/>
  <c r="AI35" i="26" s="1"/>
  <c r="AI41" i="27"/>
  <c r="AI42" i="27" s="1"/>
  <c r="AI31" i="24"/>
  <c r="AJ27" i="24"/>
  <c r="AI24" i="24"/>
  <c r="AJ20" i="24"/>
  <c r="AJ12" i="24" l="1"/>
  <c r="AJ21" i="24" s="1"/>
  <c r="AJ22" i="24"/>
  <c r="AJ29" i="24" l="1"/>
  <c r="AJ7" i="27"/>
  <c r="AJ8" i="27" s="1"/>
  <c r="AJ10" i="27" s="1"/>
  <c r="AJ28" i="24"/>
  <c r="AJ23" i="27"/>
  <c r="AJ23" i="24"/>
  <c r="AJ6" i="27" s="1"/>
  <c r="AJ30" i="24" l="1"/>
  <c r="AJ128" i="24" s="1"/>
  <c r="AJ30" i="26" s="1"/>
  <c r="AJ152" i="26" s="1"/>
  <c r="AJ18" i="27"/>
  <c r="AJ24" i="24"/>
  <c r="AK20" i="24"/>
  <c r="AJ47" i="25" l="1"/>
  <c r="AJ49" i="25" s="1"/>
  <c r="AJ35" i="26" s="1"/>
  <c r="AJ13" i="27"/>
  <c r="AJ14" i="27" s="1"/>
  <c r="AJ41" i="27"/>
  <c r="AJ42" i="27" s="1"/>
  <c r="AJ31" i="24"/>
  <c r="AK27" i="24"/>
  <c r="AK12" i="24"/>
  <c r="AK21" i="24" s="1"/>
  <c r="AK22" i="24"/>
  <c r="AK28" i="24" l="1"/>
  <c r="AK23" i="27"/>
  <c r="AK29" i="24"/>
  <c r="AK7" i="27"/>
  <c r="AK8" i="27" s="1"/>
  <c r="AK10" i="27" s="1"/>
  <c r="AK23" i="24"/>
  <c r="AK6" i="27" s="1"/>
  <c r="AK30" i="24" l="1"/>
  <c r="AK128" i="24" s="1"/>
  <c r="AK41" i="27" s="1"/>
  <c r="AK42" i="27" s="1"/>
  <c r="AK18" i="27"/>
  <c r="AK24" i="24"/>
  <c r="AL20" i="24"/>
  <c r="AK31" i="24" l="1"/>
  <c r="AK47" i="25"/>
  <c r="AK49" i="25" s="1"/>
  <c r="AK35" i="26" s="1"/>
  <c r="AK30" i="26"/>
  <c r="AK152" i="26" s="1"/>
  <c r="AK13" i="27"/>
  <c r="AK14" i="27" s="1"/>
  <c r="AL27" i="24"/>
  <c r="AL12" i="24"/>
  <c r="AL21" i="24" s="1"/>
  <c r="AL22" i="24"/>
  <c r="AL28" i="24" l="1"/>
  <c r="AL23" i="27"/>
  <c r="AL29" i="24"/>
  <c r="AL7" i="27"/>
  <c r="AL8" i="27" s="1"/>
  <c r="AL10" i="27" s="1"/>
  <c r="AL23" i="24"/>
  <c r="AL6" i="27" s="1"/>
  <c r="AL30" i="24" l="1"/>
  <c r="AL128" i="24" s="1"/>
  <c r="AL47" i="25" s="1"/>
  <c r="AL49" i="25" s="1"/>
  <c r="AL35" i="26" s="1"/>
  <c r="AL18" i="27"/>
  <c r="AM20" i="24"/>
  <c r="AL24" i="24"/>
  <c r="AM27" i="24" l="1"/>
  <c r="AL31" i="24"/>
  <c r="AL41" i="27"/>
  <c r="AL42" i="27" s="1"/>
  <c r="AL30" i="26"/>
  <c r="AL152" i="26" s="1"/>
  <c r="AL13" i="27"/>
  <c r="AL14" i="27" s="1"/>
  <c r="AM12" i="24"/>
  <c r="AM21" i="24" s="1"/>
  <c r="AM22" i="24"/>
  <c r="AM29" i="24" l="1"/>
  <c r="AM7" i="27"/>
  <c r="AM8" i="27" s="1"/>
  <c r="AM10" i="27" s="1"/>
  <c r="AM28" i="24"/>
  <c r="AM23" i="27"/>
  <c r="AM30" i="24"/>
  <c r="AM128" i="24" s="1"/>
  <c r="AM23" i="24"/>
  <c r="AM6" i="27" s="1"/>
  <c r="AM18" i="27" l="1"/>
  <c r="AM41" i="27"/>
  <c r="AM13" i="27"/>
  <c r="AM14" i="27" s="1"/>
  <c r="AM30" i="26"/>
  <c r="AM152" i="26" s="1"/>
  <c r="AM47" i="25"/>
  <c r="AM49" i="25" s="1"/>
  <c r="AM35" i="26" s="1"/>
  <c r="AN20" i="24"/>
  <c r="AM24" i="24"/>
  <c r="AM31" i="24"/>
  <c r="AN27" i="24"/>
  <c r="AM42" i="27" l="1"/>
  <c r="AN12" i="24"/>
  <c r="AN21" i="24" s="1"/>
  <c r="AN23" i="27" s="1"/>
  <c r="AN22" i="24"/>
  <c r="AN29" i="24" l="1"/>
  <c r="AN7" i="27"/>
  <c r="AN8" i="27" s="1"/>
  <c r="AN10" i="27" s="1"/>
  <c r="AN23" i="24"/>
  <c r="AN6" i="27" s="1"/>
  <c r="AN28" i="24"/>
  <c r="AN30" i="24" s="1"/>
  <c r="AN128" i="24" s="1"/>
  <c r="AN18" i="27" l="1"/>
  <c r="AN30" i="26"/>
  <c r="AN152" i="26" s="1"/>
  <c r="AN13" i="27"/>
  <c r="AN14" i="27" s="1"/>
  <c r="AN41" i="27"/>
  <c r="AN42" i="27" s="1"/>
  <c r="AN47" i="25"/>
  <c r="AN49" i="25" s="1"/>
  <c r="AN35" i="26" s="1"/>
  <c r="AN31" i="24"/>
  <c r="AO27" i="24"/>
  <c r="AN24" i="24"/>
  <c r="AO20" i="24"/>
  <c r="AO12" i="24" l="1"/>
  <c r="AO21" i="24" s="1"/>
  <c r="AO23" i="27" s="1"/>
  <c r="AO22" i="24"/>
  <c r="AO29" i="24" l="1"/>
  <c r="AO7" i="27"/>
  <c r="AO8" i="27" s="1"/>
  <c r="AO10" i="27" s="1"/>
  <c r="AO23" i="24"/>
  <c r="AO6" i="27" s="1"/>
  <c r="AO28" i="24"/>
  <c r="AO30" i="24" s="1"/>
  <c r="AO128" i="24" s="1"/>
  <c r="AO18" i="27" l="1"/>
  <c r="AO30" i="26"/>
  <c r="H30" i="30" s="1"/>
  <c r="AO13" i="27"/>
  <c r="AO14" i="27" s="1"/>
  <c r="AO41" i="27"/>
  <c r="AO47" i="25"/>
  <c r="AO49" i="25" s="1"/>
  <c r="AO35" i="26" s="1"/>
  <c r="H35" i="30" s="1"/>
  <c r="AP27" i="24"/>
  <c r="AO31" i="24"/>
  <c r="AP20" i="24"/>
  <c r="AO24" i="24"/>
  <c r="AO152" i="26" l="1"/>
  <c r="H152" i="30" s="1"/>
  <c r="AO42" i="27"/>
  <c r="AP12" i="24"/>
  <c r="AP21" i="24" s="1"/>
  <c r="AP22" i="24"/>
  <c r="H177" i="30" l="1"/>
  <c r="AP28" i="24"/>
  <c r="AP23" i="27"/>
  <c r="AP29" i="24"/>
  <c r="AP30" i="24" s="1"/>
  <c r="AP128" i="24" s="1"/>
  <c r="AP47" i="25" s="1"/>
  <c r="AP49" i="25" s="1"/>
  <c r="AP35" i="26" s="1"/>
  <c r="AP7" i="27"/>
  <c r="AP8" i="27" s="1"/>
  <c r="AP10" i="27" s="1"/>
  <c r="AP23" i="24"/>
  <c r="AP6" i="27" s="1"/>
  <c r="AP30" i="26" l="1"/>
  <c r="AP13" i="27"/>
  <c r="AP14" i="27" s="1"/>
  <c r="AQ27" i="24"/>
  <c r="AP41" i="27"/>
  <c r="AP42" i="27" s="1"/>
  <c r="AP31" i="24"/>
  <c r="AP18" i="27"/>
  <c r="AP24" i="24"/>
  <c r="AQ20" i="24"/>
  <c r="AP152" i="26" l="1"/>
  <c r="AQ12" i="24"/>
  <c r="AQ21" i="24" s="1"/>
  <c r="AQ22" i="24"/>
  <c r="AQ28" i="24" l="1"/>
  <c r="AQ23" i="27"/>
  <c r="AQ29" i="24"/>
  <c r="AQ7" i="27"/>
  <c r="AQ8" i="27" s="1"/>
  <c r="AQ10" i="27" s="1"/>
  <c r="AQ23" i="24"/>
  <c r="AQ30" i="24" l="1"/>
  <c r="AQ128" i="24" s="1"/>
  <c r="AQ30" i="26" s="1"/>
  <c r="AQ24" i="24"/>
  <c r="AQ6" i="27"/>
  <c r="AQ18" i="27"/>
  <c r="AR20" i="24"/>
  <c r="AR12" i="24" s="1"/>
  <c r="AR21" i="24" s="1"/>
  <c r="AQ41" i="27" l="1"/>
  <c r="AQ42" i="27" s="1"/>
  <c r="AQ152" i="26"/>
  <c r="AQ31" i="24"/>
  <c r="AQ13" i="27"/>
  <c r="AQ14" i="27" s="1"/>
  <c r="AQ47" i="25"/>
  <c r="AQ49" i="25" s="1"/>
  <c r="AQ35" i="26" s="1"/>
  <c r="AR27" i="24"/>
  <c r="AR22" i="24"/>
  <c r="AR29" i="24"/>
  <c r="AR7" i="27"/>
  <c r="AR8" i="27" s="1"/>
  <c r="AR10" i="27" s="1"/>
  <c r="AR28" i="24"/>
  <c r="AR23" i="27"/>
  <c r="AR23" i="24"/>
  <c r="AR6" i="27" s="1"/>
  <c r="AR30" i="24" l="1"/>
  <c r="AR128" i="24" s="1"/>
  <c r="AR30" i="26" s="1"/>
  <c r="AR18" i="27"/>
  <c r="AR24" i="24"/>
  <c r="AS20" i="24"/>
  <c r="AS27" i="24" l="1"/>
  <c r="AR31" i="24"/>
  <c r="AR41" i="27"/>
  <c r="AR42" i="27" s="1"/>
  <c r="AR47" i="25"/>
  <c r="AR49" i="25" s="1"/>
  <c r="AR35" i="26" s="1"/>
  <c r="AR13" i="27"/>
  <c r="AR14" i="27" s="1"/>
  <c r="AR152" i="26"/>
  <c r="AS12" i="24"/>
  <c r="AS21" i="24" s="1"/>
  <c r="AS22" i="24"/>
  <c r="AS7" i="27" s="1"/>
  <c r="AS8" i="27" s="1"/>
  <c r="AS10" i="27" s="1"/>
  <c r="AS18" i="27" l="1"/>
  <c r="AS28" i="24"/>
  <c r="AS23" i="27"/>
  <c r="AS23" i="24"/>
  <c r="AS6" i="27" s="1"/>
  <c r="AS29" i="24"/>
  <c r="AS30" i="24" s="1"/>
  <c r="AS128" i="24" s="1"/>
  <c r="AS41" i="27" l="1"/>
  <c r="AS42" i="27" s="1"/>
  <c r="AS47" i="25"/>
  <c r="AS49" i="25" s="1"/>
  <c r="AS35" i="26" s="1"/>
  <c r="AS13" i="27"/>
  <c r="AS14" i="27" s="1"/>
  <c r="AS30" i="26"/>
  <c r="AS31" i="24"/>
  <c r="AT27" i="24"/>
  <c r="AT20" i="24"/>
  <c r="AS24" i="24"/>
  <c r="AS152" i="26" l="1"/>
  <c r="AT12" i="24"/>
  <c r="AT21" i="24" s="1"/>
  <c r="AT22" i="24"/>
  <c r="AT29" i="24" l="1"/>
  <c r="AT7" i="27"/>
  <c r="AT8" i="27" s="1"/>
  <c r="AT10" i="27" s="1"/>
  <c r="AT28" i="24"/>
  <c r="AT23" i="27"/>
  <c r="AT30" i="24"/>
  <c r="AT23" i="24"/>
  <c r="AT6" i="27" s="1"/>
  <c r="AT18" i="27" l="1"/>
  <c r="AU27" i="24"/>
  <c r="AT128" i="24"/>
  <c r="AT31" i="24"/>
  <c r="AT24" i="24"/>
  <c r="AU20" i="24"/>
  <c r="AT41" i="27" l="1"/>
  <c r="AT42" i="27" s="1"/>
  <c r="AT47" i="25"/>
  <c r="AT49" i="25" s="1"/>
  <c r="AT35" i="26" s="1"/>
  <c r="AT13" i="27"/>
  <c r="AT14" i="27" s="1"/>
  <c r="AT30" i="26"/>
  <c r="AU12" i="24"/>
  <c r="AU21" i="24" s="1"/>
  <c r="AU22" i="24"/>
  <c r="AT152" i="26" l="1"/>
  <c r="AU28" i="24"/>
  <c r="AU23" i="27"/>
  <c r="AU29" i="24"/>
  <c r="AU7" i="27"/>
  <c r="AU8" i="27" s="1"/>
  <c r="AU10" i="27" s="1"/>
  <c r="AU23" i="24"/>
  <c r="AU6" i="27" s="1"/>
  <c r="AU30" i="24"/>
  <c r="AU128" i="24" s="1"/>
  <c r="AU18" i="27" l="1"/>
  <c r="AU41" i="27"/>
  <c r="AU13" i="27"/>
  <c r="AU14" i="27" s="1"/>
  <c r="AU47" i="25"/>
  <c r="AU49" i="25" s="1"/>
  <c r="AU35" i="26" s="1"/>
  <c r="AU30" i="26"/>
  <c r="AU152" i="26" s="1"/>
  <c r="R47" i="24"/>
  <c r="R57" i="24" s="1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AU31" i="24"/>
  <c r="AV27" i="24"/>
  <c r="AV20" i="24"/>
  <c r="AU24" i="24"/>
  <c r="AU42" i="27" l="1"/>
  <c r="F118" i="24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V12" i="24"/>
  <c r="AV21" i="24" s="1"/>
  <c r="AV22" i="24"/>
  <c r="AV29" i="24" l="1"/>
  <c r="AV7" i="27"/>
  <c r="AV8" i="27" s="1"/>
  <c r="AV10" i="27" s="1"/>
  <c r="AV28" i="24"/>
  <c r="AV30" i="24" s="1"/>
  <c r="AV23" i="27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AV23" i="24"/>
  <c r="AV6" i="27" s="1"/>
  <c r="AV18" i="27" l="1"/>
  <c r="AV31" i="24"/>
  <c r="AV128" i="24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AW27" i="24"/>
  <c r="AV24" i="24"/>
  <c r="AW20" i="24"/>
  <c r="AV30" i="26" l="1"/>
  <c r="AV152" i="26" s="1"/>
  <c r="AV13" i="27"/>
  <c r="AV14" i="27" s="1"/>
  <c r="AV41" i="27"/>
  <c r="AV42" i="27" s="1"/>
  <c r="AV47" i="25"/>
  <c r="AV49" i="25" s="1"/>
  <c r="AV35" i="26" s="1"/>
  <c r="AW12" i="24"/>
  <c r="AW21" i="24" s="1"/>
  <c r="AW22" i="24"/>
  <c r="AW29" i="24" l="1"/>
  <c r="AW7" i="27"/>
  <c r="AW8" i="27" s="1"/>
  <c r="AW10" i="27" s="1"/>
  <c r="AW28" i="24"/>
  <c r="AW23" i="27"/>
  <c r="AW30" i="24"/>
  <c r="AW128" i="24" s="1"/>
  <c r="AW23" i="24"/>
  <c r="AW6" i="27" s="1"/>
  <c r="AW18" i="27" l="1"/>
  <c r="AW30" i="26"/>
  <c r="AW152" i="26" s="1"/>
  <c r="AW13" i="27"/>
  <c r="AW14" i="27" s="1"/>
  <c r="AW41" i="27"/>
  <c r="AW47" i="25"/>
  <c r="AW49" i="25" s="1"/>
  <c r="AW35" i="26" s="1"/>
  <c r="AX20" i="24"/>
  <c r="AW24" i="24"/>
  <c r="AX27" i="24"/>
  <c r="AW31" i="24"/>
  <c r="AW42" i="27" l="1"/>
  <c r="AX12" i="24"/>
  <c r="AX21" i="24" s="1"/>
  <c r="AX22" i="24"/>
  <c r="AX29" i="24" l="1"/>
  <c r="AX30" i="24" s="1"/>
  <c r="AX7" i="27"/>
  <c r="AX8" i="27" s="1"/>
  <c r="AX10" i="27" s="1"/>
  <c r="AX28" i="24"/>
  <c r="AX23" i="27"/>
  <c r="AX23" i="24"/>
  <c r="AX6" i="27" s="1"/>
  <c r="AX18" i="27" l="1"/>
  <c r="AX31" i="24"/>
  <c r="AX128" i="24"/>
  <c r="AY27" i="24"/>
  <c r="AX24" i="24"/>
  <c r="AY20" i="24"/>
  <c r="AX30" i="26" l="1"/>
  <c r="AX152" i="26" s="1"/>
  <c r="AX13" i="27"/>
  <c r="AX14" i="27" s="1"/>
  <c r="AX47" i="25"/>
  <c r="AX49" i="25" s="1"/>
  <c r="AX35" i="26" s="1"/>
  <c r="AX41" i="27"/>
  <c r="AX42" i="27" s="1"/>
  <c r="AY12" i="24"/>
  <c r="AY21" i="24" s="1"/>
  <c r="AY22" i="24"/>
  <c r="AY28" i="24" l="1"/>
  <c r="AY23" i="27"/>
  <c r="AY29" i="24"/>
  <c r="AY30" i="24" s="1"/>
  <c r="AY128" i="24" s="1"/>
  <c r="AY7" i="27"/>
  <c r="AY8" i="27" s="1"/>
  <c r="AY10" i="27" s="1"/>
  <c r="AY23" i="24"/>
  <c r="AY6" i="27" s="1"/>
  <c r="AY18" i="27" l="1"/>
  <c r="AY30" i="26"/>
  <c r="AY152" i="26" s="1"/>
  <c r="AY13" i="27"/>
  <c r="AY14" i="27" s="1"/>
  <c r="AY47" i="25"/>
  <c r="AY49" i="25" s="1"/>
  <c r="AY35" i="26" s="1"/>
  <c r="AY41" i="27"/>
  <c r="AY42" i="27" s="1"/>
  <c r="AY31" i="24"/>
  <c r="AZ27" i="24"/>
  <c r="AY24" i="24"/>
  <c r="AZ20" i="24"/>
  <c r="AZ12" i="24" l="1"/>
  <c r="AZ21" i="24" s="1"/>
  <c r="AZ22" i="24"/>
  <c r="AZ29" i="24" l="1"/>
  <c r="AZ7" i="27"/>
  <c r="AZ8" i="27" s="1"/>
  <c r="AZ10" i="27" s="1"/>
  <c r="AZ28" i="24"/>
  <c r="AZ23" i="27"/>
  <c r="AZ30" i="24"/>
  <c r="AZ128" i="24" s="1"/>
  <c r="AZ23" i="24"/>
  <c r="AZ6" i="27" s="1"/>
  <c r="AZ18" i="27" l="1"/>
  <c r="AZ31" i="24"/>
  <c r="AZ30" i="26"/>
  <c r="AZ152" i="26" s="1"/>
  <c r="AZ41" i="27"/>
  <c r="AZ42" i="27" s="1"/>
  <c r="AZ13" i="27"/>
  <c r="AZ14" i="27" s="1"/>
  <c r="AZ47" i="25"/>
  <c r="AZ49" i="25" s="1"/>
  <c r="AZ35" i="26" s="1"/>
  <c r="BA27" i="24"/>
  <c r="AZ24" i="24"/>
  <c r="BA20" i="24"/>
  <c r="BA12" i="24" l="1"/>
  <c r="BA21" i="24" s="1"/>
  <c r="BA22" i="24"/>
  <c r="BA29" i="24" l="1"/>
  <c r="BA7" i="27"/>
  <c r="BA8" i="27" s="1"/>
  <c r="BA10" i="27" s="1"/>
  <c r="BA28" i="24"/>
  <c r="BA23" i="27"/>
  <c r="BA23" i="24"/>
  <c r="BA6" i="27" s="1"/>
  <c r="BA30" i="24"/>
  <c r="BA128" i="24" s="1"/>
  <c r="BA18" i="27" l="1"/>
  <c r="BA41" i="27"/>
  <c r="BA42" i="27" s="1"/>
  <c r="BA30" i="26"/>
  <c r="I30" i="30" s="1"/>
  <c r="BA13" i="27"/>
  <c r="BA14" i="27" s="1"/>
  <c r="BA47" i="25"/>
  <c r="BA49" i="25" s="1"/>
  <c r="BA35" i="26" s="1"/>
  <c r="I35" i="30" s="1"/>
  <c r="BA31" i="24"/>
  <c r="BB27" i="24"/>
  <c r="BB20" i="24"/>
  <c r="BA24" i="24"/>
  <c r="BA152" i="26" l="1"/>
  <c r="I152" i="30" s="1"/>
  <c r="BB12" i="24"/>
  <c r="BB21" i="24" s="1"/>
  <c r="BB22" i="24"/>
  <c r="I177" i="30" l="1"/>
  <c r="BB29" i="24"/>
  <c r="BB7" i="27"/>
  <c r="BB8" i="27" s="1"/>
  <c r="BB10" i="27" s="1"/>
  <c r="BB28" i="24"/>
  <c r="BB23" i="27"/>
  <c r="BB23" i="24"/>
  <c r="BB6" i="27" s="1"/>
  <c r="BB30" i="24" l="1"/>
  <c r="BB31" i="24" s="1"/>
  <c r="BB18" i="27"/>
  <c r="BB24" i="24"/>
  <c r="BC20" i="24"/>
  <c r="BC27" i="24" l="1"/>
  <c r="BB128" i="24"/>
  <c r="BB41" i="27" s="1"/>
  <c r="BB42" i="27" s="1"/>
  <c r="BC12" i="24"/>
  <c r="BC21" i="24" s="1"/>
  <c r="BC22" i="24"/>
  <c r="BC7" i="27" s="1"/>
  <c r="BC8" i="27" s="1"/>
  <c r="BC10" i="27" s="1"/>
  <c r="BB47" i="25" l="1"/>
  <c r="BB49" i="25" s="1"/>
  <c r="BB35" i="26" s="1"/>
  <c r="BB13" i="27"/>
  <c r="BB14" i="27" s="1"/>
  <c r="BB30" i="26"/>
  <c r="BC28" i="24"/>
  <c r="BC23" i="27"/>
  <c r="BC18" i="27"/>
  <c r="BC23" i="24"/>
  <c r="BC6" i="27" s="1"/>
  <c r="BC29" i="24"/>
  <c r="BC30" i="24" s="1"/>
  <c r="BC128" i="24" s="1"/>
  <c r="BB152" i="26" l="1"/>
  <c r="BC41" i="27"/>
  <c r="BC30" i="26"/>
  <c r="BC13" i="27"/>
  <c r="BC14" i="27" s="1"/>
  <c r="BC47" i="25"/>
  <c r="BC49" i="25" s="1"/>
  <c r="BC35" i="26" s="1"/>
  <c r="BD27" i="24"/>
  <c r="BC31" i="24"/>
  <c r="BC24" i="24"/>
  <c r="BD20" i="24"/>
  <c r="BC152" i="26" l="1"/>
  <c r="BC42" i="27"/>
  <c r="BD12" i="24"/>
  <c r="BD21" i="24" s="1"/>
  <c r="BD22" i="24"/>
  <c r="BD29" i="24" l="1"/>
  <c r="BD7" i="27"/>
  <c r="BD8" i="27" s="1"/>
  <c r="BD10" i="27" s="1"/>
  <c r="BD28" i="24"/>
  <c r="BD23" i="27"/>
  <c r="BD23" i="24"/>
  <c r="BD6" i="27" s="1"/>
  <c r="BD30" i="24" l="1"/>
  <c r="BD18" i="27"/>
  <c r="BE20" i="24"/>
  <c r="BD24" i="24"/>
  <c r="BD128" i="24" l="1"/>
  <c r="BD31" i="24"/>
  <c r="BE27" i="24"/>
  <c r="BE12" i="24"/>
  <c r="BE21" i="24" s="1"/>
  <c r="BE22" i="24"/>
  <c r="BD41" i="27" l="1"/>
  <c r="BD42" i="27" s="1"/>
  <c r="BD47" i="25"/>
  <c r="BD49" i="25" s="1"/>
  <c r="BD35" i="26" s="1"/>
  <c r="BD30" i="26"/>
  <c r="BD13" i="27"/>
  <c r="BD14" i="27" s="1"/>
  <c r="BE29" i="24"/>
  <c r="BE7" i="27"/>
  <c r="BE8" i="27" s="1"/>
  <c r="BE10" i="27" s="1"/>
  <c r="BE28" i="24"/>
  <c r="BE23" i="27"/>
  <c r="BE23" i="24"/>
  <c r="BE6" i="27" s="1"/>
  <c r="BD152" i="26" l="1"/>
  <c r="BE30" i="24"/>
  <c r="BE128" i="24" s="1"/>
  <c r="BE47" i="25" s="1"/>
  <c r="BE49" i="25" s="1"/>
  <c r="BE35" i="26" s="1"/>
  <c r="BE18" i="27"/>
  <c r="BF20" i="24"/>
  <c r="BE24" i="24"/>
  <c r="BE41" i="27" l="1"/>
  <c r="BE42" i="27" s="1"/>
  <c r="BF27" i="24"/>
  <c r="BE31" i="24"/>
  <c r="BE13" i="27"/>
  <c r="BE14" i="27" s="1"/>
  <c r="BE30" i="26"/>
  <c r="BF12" i="24"/>
  <c r="BF21" i="24" s="1"/>
  <c r="BF22" i="24"/>
  <c r="BE152" i="26" l="1"/>
  <c r="BF29" i="24"/>
  <c r="BF7" i="27"/>
  <c r="BF8" i="27" s="1"/>
  <c r="BF10" i="27" s="1"/>
  <c r="BF28" i="24"/>
  <c r="BF30" i="24" s="1"/>
  <c r="BF23" i="27"/>
  <c r="BF23" i="24"/>
  <c r="BF6" i="27" s="1"/>
  <c r="BF18" i="27" l="1"/>
  <c r="BF31" i="24"/>
  <c r="BF128" i="24"/>
  <c r="BG27" i="24"/>
  <c r="BF24" i="24"/>
  <c r="BG20" i="24"/>
  <c r="BF30" i="26" l="1"/>
  <c r="BF13" i="27"/>
  <c r="BF14" i="27" s="1"/>
  <c r="BF41" i="27"/>
  <c r="BF42" i="27" s="1"/>
  <c r="BF47" i="25"/>
  <c r="BF49" i="25" s="1"/>
  <c r="BF35" i="26" s="1"/>
  <c r="BG12" i="24"/>
  <c r="BG21" i="24" s="1"/>
  <c r="BG22" i="24"/>
  <c r="BG7" i="27" s="1"/>
  <c r="BG8" i="27" s="1"/>
  <c r="BG10" i="27" s="1"/>
  <c r="BF152" i="26" l="1"/>
  <c r="BG28" i="24"/>
  <c r="BG23" i="27"/>
  <c r="BG18" i="27"/>
  <c r="BG23" i="24"/>
  <c r="BG6" i="27" s="1"/>
  <c r="BG29" i="24"/>
  <c r="BG30" i="24" l="1"/>
  <c r="BG128" i="24" s="1"/>
  <c r="BG30" i="26" s="1"/>
  <c r="BG152" i="26" s="1"/>
  <c r="BG24" i="24"/>
  <c r="BH20" i="24"/>
  <c r="BG41" i="27" l="1"/>
  <c r="BG42" i="27" s="1"/>
  <c r="BG47" i="25"/>
  <c r="BG49" i="25" s="1"/>
  <c r="BG35" i="26" s="1"/>
  <c r="BH27" i="24"/>
  <c r="BG13" i="27"/>
  <c r="BG14" i="27" s="1"/>
  <c r="BG31" i="24"/>
  <c r="BH12" i="24"/>
  <c r="BH21" i="24" s="1"/>
  <c r="BH22" i="24"/>
  <c r="BH28" i="24" l="1"/>
  <c r="BH23" i="27"/>
  <c r="BH29" i="24"/>
  <c r="BH7" i="27"/>
  <c r="BH8" i="27" s="1"/>
  <c r="BH10" i="27" s="1"/>
  <c r="BH23" i="24"/>
  <c r="BH6" i="27" s="1"/>
  <c r="BH30" i="24" l="1"/>
  <c r="BH128" i="24" s="1"/>
  <c r="BH41" i="27" s="1"/>
  <c r="BH42" i="27" s="1"/>
  <c r="BH18" i="27"/>
  <c r="BH24" i="24"/>
  <c r="BI20" i="24"/>
  <c r="BH13" i="27" l="1"/>
  <c r="BH14" i="27" s="1"/>
  <c r="BH31" i="24"/>
  <c r="BH47" i="25"/>
  <c r="BH49" i="25" s="1"/>
  <c r="BH35" i="26" s="1"/>
  <c r="BI27" i="24"/>
  <c r="BH30" i="26"/>
  <c r="BH152" i="26" s="1"/>
  <c r="BI12" i="24"/>
  <c r="BI21" i="24" s="1"/>
  <c r="BI22" i="24"/>
  <c r="BI29" i="24" l="1"/>
  <c r="BI7" i="27"/>
  <c r="BI8" i="27" s="1"/>
  <c r="BI10" i="27" s="1"/>
  <c r="BI28" i="24"/>
  <c r="BI30" i="24" s="1"/>
  <c r="BI128" i="24" s="1"/>
  <c r="BI23" i="27"/>
  <c r="BI23" i="24"/>
  <c r="BI6" i="27" s="1"/>
  <c r="BI18" i="27" l="1"/>
  <c r="BI41" i="27"/>
  <c r="BI42" i="27" s="1"/>
  <c r="BI47" i="25"/>
  <c r="BI49" i="25" s="1"/>
  <c r="BI35" i="26" s="1"/>
  <c r="BI30" i="26"/>
  <c r="BI152" i="26" s="1"/>
  <c r="BI13" i="27"/>
  <c r="BI14" i="27" s="1"/>
  <c r="BJ20" i="24"/>
  <c r="BI24" i="24"/>
  <c r="BI31" i="24"/>
  <c r="BJ27" i="24"/>
  <c r="BJ12" i="24" l="1"/>
  <c r="BJ21" i="24" s="1"/>
  <c r="BJ22" i="24"/>
  <c r="BJ28" i="24" l="1"/>
  <c r="BJ23" i="27"/>
  <c r="BJ29" i="24"/>
  <c r="BJ7" i="27"/>
  <c r="BJ8" i="27" s="1"/>
  <c r="BJ10" i="27" s="1"/>
  <c r="BJ30" i="24"/>
  <c r="BJ31" i="24" s="1"/>
  <c r="BJ23" i="24"/>
  <c r="BJ6" i="27" s="1"/>
  <c r="BJ18" i="27" l="1"/>
  <c r="BK27" i="24"/>
  <c r="BJ128" i="24"/>
  <c r="BJ24" i="24"/>
  <c r="BK20" i="24"/>
  <c r="BJ41" i="27" l="1"/>
  <c r="BJ42" i="27" s="1"/>
  <c r="BJ47" i="25"/>
  <c r="BJ49" i="25" s="1"/>
  <c r="BJ35" i="26" s="1"/>
  <c r="BJ30" i="26"/>
  <c r="BJ152" i="26" s="1"/>
  <c r="BJ13" i="27"/>
  <c r="BJ14" i="27" s="1"/>
  <c r="BK12" i="24"/>
  <c r="BK21" i="24" s="1"/>
  <c r="BK22" i="24"/>
  <c r="BK28" i="24" l="1"/>
  <c r="BK23" i="27"/>
  <c r="BK29" i="24"/>
  <c r="BK7" i="27"/>
  <c r="BK8" i="27" s="1"/>
  <c r="BK10" i="27" s="1"/>
  <c r="BK30" i="24"/>
  <c r="BK128" i="24" s="1"/>
  <c r="BK23" i="24"/>
  <c r="BK6" i="27" s="1"/>
  <c r="BK18" i="27" l="1"/>
  <c r="BK41" i="27"/>
  <c r="BK30" i="26"/>
  <c r="BK152" i="26" s="1"/>
  <c r="BK13" i="27"/>
  <c r="BK14" i="27" s="1"/>
  <c r="BK47" i="25"/>
  <c r="BK49" i="25" s="1"/>
  <c r="BK35" i="26" s="1"/>
  <c r="BK24" i="24"/>
  <c r="BL20" i="24"/>
  <c r="BK31" i="24"/>
  <c r="BL27" i="24"/>
  <c r="BK42" i="27" l="1"/>
  <c r="BL12" i="24"/>
  <c r="BL21" i="24" s="1"/>
  <c r="BL22" i="24"/>
  <c r="BL29" i="24" l="1"/>
  <c r="BL7" i="27"/>
  <c r="BL8" i="27" s="1"/>
  <c r="BL10" i="27" s="1"/>
  <c r="BL28" i="24"/>
  <c r="BL23" i="27"/>
  <c r="BL23" i="24"/>
  <c r="BL6" i="27" s="1"/>
  <c r="BL30" i="24" l="1"/>
  <c r="BL18" i="27"/>
  <c r="BM20" i="24"/>
  <c r="BL24" i="24"/>
  <c r="BL128" i="24" l="1"/>
  <c r="BL31" i="24"/>
  <c r="BM27" i="24"/>
  <c r="BM12" i="24"/>
  <c r="BM21" i="24" s="1"/>
  <c r="BM23" i="27"/>
  <c r="BM22" i="24"/>
  <c r="BL41" i="27" l="1"/>
  <c r="BL42" i="27" s="1"/>
  <c r="BL13" i="27"/>
  <c r="BL14" i="27" s="1"/>
  <c r="BL47" i="25"/>
  <c r="BL49" i="25" s="1"/>
  <c r="BL35" i="26" s="1"/>
  <c r="BL30" i="26"/>
  <c r="BL152" i="26" s="1"/>
  <c r="BM29" i="24"/>
  <c r="BM7" i="27"/>
  <c r="BM8" i="27" s="1"/>
  <c r="BM10" i="27" s="1"/>
  <c r="BM23" i="24"/>
  <c r="BM28" i="24"/>
  <c r="BM30" i="24" l="1"/>
  <c r="BM31" i="24" s="1"/>
  <c r="BM24" i="24"/>
  <c r="BM6" i="27"/>
  <c r="BM18" i="27"/>
  <c r="BM128" i="24" l="1"/>
  <c r="BM30" i="26" s="1"/>
  <c r="J30" i="30" s="1"/>
  <c r="BM47" i="25" l="1"/>
  <c r="BM49" i="25" s="1"/>
  <c r="BM35" i="26" s="1"/>
  <c r="J35" i="30" s="1"/>
  <c r="BM41" i="27"/>
  <c r="BM42" i="27" s="1"/>
  <c r="BM13" i="27"/>
  <c r="BM14" i="27" s="1"/>
  <c r="BM152" i="26"/>
  <c r="J152" i="30" s="1"/>
  <c r="J177" i="30" s="1"/>
  <c r="G41" i="24"/>
  <c r="G42" i="24" l="1"/>
  <c r="G47" i="24" s="1"/>
  <c r="G58" i="24" s="1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S58" i="24" l="1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2" i="24"/>
  <c r="G136" i="26" s="1"/>
  <c r="G43" i="24"/>
  <c r="F129" i="24"/>
  <c r="G118" i="24" l="1"/>
  <c r="G12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H41" i="24"/>
  <c r="F131" i="24"/>
  <c r="F31" i="26"/>
  <c r="G131" i="24" l="1"/>
  <c r="G53" i="25" s="1"/>
  <c r="F53" i="25"/>
  <c r="F54" i="25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H42" i="24"/>
  <c r="H47" i="24" s="1"/>
  <c r="H59" i="24" s="1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F33" i="26"/>
  <c r="F159" i="26" s="1"/>
  <c r="F137" i="26"/>
  <c r="F138" i="26" s="1"/>
  <c r="F74" i="25"/>
  <c r="F223" i="26" l="1"/>
  <c r="F36" i="26"/>
  <c r="G54" i="25"/>
  <c r="G57" i="25" s="1"/>
  <c r="F57" i="25"/>
  <c r="F29" i="27"/>
  <c r="F30" i="27" s="1"/>
  <c r="F153" i="26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2" i="24"/>
  <c r="H136" i="26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H43" i="24"/>
  <c r="I41" i="24" s="1"/>
  <c r="F160" i="26"/>
  <c r="F181" i="26" s="1"/>
  <c r="G135" i="26"/>
  <c r="F131" i="26"/>
  <c r="G29" i="27" l="1"/>
  <c r="G30" i="27" s="1"/>
  <c r="F15" i="27"/>
  <c r="F16" i="27" s="1"/>
  <c r="F17" i="27" s="1"/>
  <c r="F22" i="27"/>
  <c r="F24" i="27" s="1"/>
  <c r="G15" i="27"/>
  <c r="G16" i="27" s="1"/>
  <c r="G17" i="27" s="1"/>
  <c r="G19" i="27" s="1"/>
  <c r="G38" i="26"/>
  <c r="F38" i="26"/>
  <c r="G22" i="27"/>
  <c r="G24" i="27" s="1"/>
  <c r="F73" i="25"/>
  <c r="H118" i="24"/>
  <c r="H12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I42" i="24"/>
  <c r="G73" i="25"/>
  <c r="G31" i="26"/>
  <c r="F185" i="26"/>
  <c r="F187" i="26" s="1"/>
  <c r="F133" i="26"/>
  <c r="F222" i="26"/>
  <c r="F180" i="26"/>
  <c r="F178" i="26"/>
  <c r="F177" i="26"/>
  <c r="F41" i="26" l="1"/>
  <c r="F45" i="26" s="1"/>
  <c r="G37" i="27"/>
  <c r="G221" i="26"/>
  <c r="H131" i="24"/>
  <c r="H54" i="25" s="1"/>
  <c r="F32" i="27"/>
  <c r="F33" i="27" s="1"/>
  <c r="G36" i="27"/>
  <c r="F158" i="26"/>
  <c r="F179" i="26" s="1"/>
  <c r="F225" i="26"/>
  <c r="G32" i="27"/>
  <c r="G33" i="27" s="1"/>
  <c r="G38" i="27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I43" i="24"/>
  <c r="J41" i="24" s="1"/>
  <c r="I47" i="24"/>
  <c r="I60" i="24" s="1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G137" i="26"/>
  <c r="G138" i="26" s="1"/>
  <c r="G33" i="26"/>
  <c r="G130" i="26"/>
  <c r="F154" i="26"/>
  <c r="F200" i="26"/>
  <c r="G36" i="26" l="1"/>
  <c r="G159" i="26"/>
  <c r="G180" i="26" s="1"/>
  <c r="H53" i="25"/>
  <c r="H29" i="27" s="1"/>
  <c r="H30" i="27" s="1"/>
  <c r="G225" i="26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52" i="24"/>
  <c r="I136" i="26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J42" i="24"/>
  <c r="J47" i="24" s="1"/>
  <c r="J61" i="24" s="1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H31" i="26"/>
  <c r="G153" i="26"/>
  <c r="G177" i="26"/>
  <c r="G131" i="26"/>
  <c r="G160" i="26"/>
  <c r="G181" i="26" s="1"/>
  <c r="H135" i="26"/>
  <c r="G132" i="26"/>
  <c r="G43" i="26" s="1"/>
  <c r="G175" i="26" l="1"/>
  <c r="G185" i="26"/>
  <c r="G200" i="26" s="1"/>
  <c r="H57" i="25"/>
  <c r="H15" i="27" s="1"/>
  <c r="H16" i="27" s="1"/>
  <c r="H17" i="27" s="1"/>
  <c r="H19" i="27" s="1"/>
  <c r="H37" i="27" s="1"/>
  <c r="G222" i="26"/>
  <c r="H221" i="26"/>
  <c r="I118" i="24"/>
  <c r="I129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52" i="24"/>
  <c r="J136" i="26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G178" i="26"/>
  <c r="H33" i="26"/>
  <c r="H137" i="26"/>
  <c r="H138" i="26" s="1"/>
  <c r="J43" i="24"/>
  <c r="G70" i="25"/>
  <c r="G133" i="26"/>
  <c r="H36" i="26" l="1"/>
  <c r="C54" i="26"/>
  <c r="G187" i="26"/>
  <c r="H38" i="26"/>
  <c r="H73" i="25"/>
  <c r="H22" i="27"/>
  <c r="H24" i="27" s="1"/>
  <c r="H36" i="27" s="1"/>
  <c r="H159" i="26"/>
  <c r="H180" i="26" s="1"/>
  <c r="I131" i="24"/>
  <c r="I53" i="25" s="1"/>
  <c r="G40" i="26"/>
  <c r="D8" i="26"/>
  <c r="D8" i="30" s="1"/>
  <c r="J118" i="24"/>
  <c r="J129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I135" i="26"/>
  <c r="H160" i="26"/>
  <c r="H181" i="26" s="1"/>
  <c r="I31" i="26"/>
  <c r="H153" i="26"/>
  <c r="H131" i="26"/>
  <c r="H177" i="26"/>
  <c r="K41" i="24"/>
  <c r="G74" i="25"/>
  <c r="H130" i="26"/>
  <c r="G154" i="26"/>
  <c r="G223" i="26" l="1"/>
  <c r="G41" i="26"/>
  <c r="G45" i="26" s="1"/>
  <c r="H225" i="26"/>
  <c r="C8" i="26"/>
  <c r="C8" i="30" s="1"/>
  <c r="H185" i="26"/>
  <c r="H200" i="26" s="1"/>
  <c r="H32" i="27"/>
  <c r="H33" i="27" s="1"/>
  <c r="H38" i="27" s="1"/>
  <c r="I54" i="25"/>
  <c r="I29" i="27" s="1"/>
  <c r="I30" i="27" s="1"/>
  <c r="G158" i="26"/>
  <c r="G179" i="26" s="1"/>
  <c r="H222" i="26"/>
  <c r="I221" i="26"/>
  <c r="J131" i="24"/>
  <c r="J53" i="25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H178" i="26"/>
  <c r="I137" i="26"/>
  <c r="I138" i="26" s="1"/>
  <c r="I33" i="26"/>
  <c r="K42" i="24"/>
  <c r="K47" i="24" s="1"/>
  <c r="K62" i="24" s="1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H132" i="26"/>
  <c r="H43" i="26" s="1"/>
  <c r="I36" i="26" l="1"/>
  <c r="H175" i="26"/>
  <c r="H187" i="26"/>
  <c r="I57" i="25"/>
  <c r="I15" i="27" s="1"/>
  <c r="I16" i="27" s="1"/>
  <c r="I17" i="27" s="1"/>
  <c r="I19" i="27" s="1"/>
  <c r="I37" i="27" s="1"/>
  <c r="I159" i="26"/>
  <c r="I180" i="26" s="1"/>
  <c r="J54" i="25"/>
  <c r="J57" i="25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52" i="24"/>
  <c r="K136" i="26" s="1"/>
  <c r="BF61" i="24"/>
  <c r="BG61" i="24" s="1"/>
  <c r="BH61" i="24" s="1"/>
  <c r="BI61" i="24" s="1"/>
  <c r="BJ61" i="24" s="1"/>
  <c r="BK61" i="24" s="1"/>
  <c r="BL61" i="24" s="1"/>
  <c r="BM61" i="24" s="1"/>
  <c r="J135" i="26"/>
  <c r="I160" i="26"/>
  <c r="I181" i="26" s="1"/>
  <c r="K43" i="24"/>
  <c r="I153" i="26"/>
  <c r="I131" i="26"/>
  <c r="H70" i="25"/>
  <c r="H133" i="26"/>
  <c r="H154" i="26" s="1"/>
  <c r="I185" i="26" l="1"/>
  <c r="I200" i="26" s="1"/>
  <c r="J29" i="27"/>
  <c r="J30" i="27" s="1"/>
  <c r="I38" i="26"/>
  <c r="I73" i="25"/>
  <c r="I22" i="27"/>
  <c r="I32" i="27" s="1"/>
  <c r="I33" i="27" s="1"/>
  <c r="I38" i="27" s="1"/>
  <c r="I222" i="26"/>
  <c r="J38" i="26"/>
  <c r="H40" i="26"/>
  <c r="J15" i="27"/>
  <c r="J16" i="27" s="1"/>
  <c r="J17" i="27" s="1"/>
  <c r="J19" i="27" s="1"/>
  <c r="J22" i="27"/>
  <c r="J24" i="27" s="1"/>
  <c r="K118" i="24"/>
  <c r="K129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I177" i="26"/>
  <c r="J31" i="26"/>
  <c r="J73" i="25"/>
  <c r="I178" i="26"/>
  <c r="L41" i="24"/>
  <c r="H74" i="25"/>
  <c r="I130" i="26"/>
  <c r="I132" i="26" s="1"/>
  <c r="I43" i="26" s="1"/>
  <c r="H223" i="26" l="1"/>
  <c r="H41" i="26"/>
  <c r="H45" i="26" s="1"/>
  <c r="J221" i="26"/>
  <c r="I225" i="26"/>
  <c r="I175" i="26"/>
  <c r="I187" i="26"/>
  <c r="J37" i="27"/>
  <c r="I24" i="27"/>
  <c r="I36" i="27" s="1"/>
  <c r="H158" i="26"/>
  <c r="H179" i="26" s="1"/>
  <c r="J36" i="27"/>
  <c r="K131" i="24"/>
  <c r="K54" i="25" s="1"/>
  <c r="J32" i="27"/>
  <c r="J33" i="27" s="1"/>
  <c r="J38" i="27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J137" i="26"/>
  <c r="J138" i="26" s="1"/>
  <c r="J33" i="26"/>
  <c r="L42" i="24"/>
  <c r="L47" i="24" s="1"/>
  <c r="L63" i="24" s="1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I70" i="25"/>
  <c r="I133" i="26"/>
  <c r="J36" i="26" l="1"/>
  <c r="K53" i="25"/>
  <c r="K29" i="27" s="1"/>
  <c r="K30" i="27" s="1"/>
  <c r="I40" i="26"/>
  <c r="J159" i="26"/>
  <c r="J180" i="26" s="1"/>
  <c r="J225" i="26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52" i="24"/>
  <c r="L136" i="26" s="1"/>
  <c r="BG62" i="24"/>
  <c r="BH62" i="24" s="1"/>
  <c r="BI62" i="24" s="1"/>
  <c r="BJ62" i="24" s="1"/>
  <c r="BK62" i="24" s="1"/>
  <c r="BL62" i="24" s="1"/>
  <c r="BM62" i="24" s="1"/>
  <c r="L43" i="24"/>
  <c r="J153" i="26"/>
  <c r="J131" i="26"/>
  <c r="J185" i="26" s="1"/>
  <c r="K135" i="26"/>
  <c r="J160" i="26"/>
  <c r="J181" i="26" s="1"/>
  <c r="I74" i="25"/>
  <c r="I154" i="26"/>
  <c r="J130" i="26"/>
  <c r="I223" i="26" l="1"/>
  <c r="I41" i="26"/>
  <c r="I45" i="26" s="1"/>
  <c r="J222" i="26"/>
  <c r="K57" i="25"/>
  <c r="K22" i="27" s="1"/>
  <c r="K24" i="27" s="1"/>
  <c r="I158" i="26"/>
  <c r="I179" i="26" s="1"/>
  <c r="J187" i="26"/>
  <c r="J200" i="26"/>
  <c r="L118" i="24"/>
  <c r="L129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J178" i="26"/>
  <c r="M41" i="24"/>
  <c r="K31" i="26"/>
  <c r="J177" i="26"/>
  <c r="J132" i="26"/>
  <c r="J43" i="26" s="1"/>
  <c r="K221" i="26" l="1"/>
  <c r="J175" i="26"/>
  <c r="K73" i="25"/>
  <c r="K38" i="26"/>
  <c r="K15" i="27"/>
  <c r="K16" i="27" s="1"/>
  <c r="K17" i="27" s="1"/>
  <c r="K19" i="27" s="1"/>
  <c r="K37" i="27" s="1"/>
  <c r="L131" i="24"/>
  <c r="L54" i="25" s="1"/>
  <c r="K32" i="27"/>
  <c r="K33" i="27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K137" i="26"/>
  <c r="K138" i="26" s="1"/>
  <c r="K33" i="26"/>
  <c r="K36" i="26" s="1"/>
  <c r="M42" i="24"/>
  <c r="J70" i="25"/>
  <c r="J133" i="26"/>
  <c r="J154" i="26" s="1"/>
  <c r="K159" i="26" l="1"/>
  <c r="K180" i="26" s="1"/>
  <c r="K38" i="27"/>
  <c r="K36" i="27"/>
  <c r="L53" i="25"/>
  <c r="L57" i="25" s="1"/>
  <c r="J40" i="26"/>
  <c r="K225" i="26"/>
  <c r="BH63" i="24"/>
  <c r="BI63" i="24" s="1"/>
  <c r="BJ63" i="24" s="1"/>
  <c r="BK63" i="24" s="1"/>
  <c r="BL63" i="24" s="1"/>
  <c r="BM63" i="24" s="1"/>
  <c r="M43" i="24"/>
  <c r="N41" i="24" s="1"/>
  <c r="M47" i="24"/>
  <c r="M64" i="24" s="1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L135" i="26"/>
  <c r="K160" i="26"/>
  <c r="K181" i="26" s="1"/>
  <c r="K153" i="26"/>
  <c r="K222" i="26"/>
  <c r="K131" i="26"/>
  <c r="K185" i="26" s="1"/>
  <c r="J74" i="25"/>
  <c r="K130" i="26"/>
  <c r="K132" i="26" s="1"/>
  <c r="K43" i="26" s="1"/>
  <c r="J223" i="26" l="1"/>
  <c r="J41" i="26"/>
  <c r="J45" i="26" s="1"/>
  <c r="K175" i="26"/>
  <c r="L29" i="27"/>
  <c r="L30" i="27" s="1"/>
  <c r="J158" i="26"/>
  <c r="J179" i="26" s="1"/>
  <c r="L15" i="27"/>
  <c r="L16" i="27" s="1"/>
  <c r="L17" i="27" s="1"/>
  <c r="L19" i="27" s="1"/>
  <c r="L38" i="26"/>
  <c r="L22" i="27"/>
  <c r="K187" i="26"/>
  <c r="K200" i="26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52" i="24"/>
  <c r="M136" i="26" s="1"/>
  <c r="N42" i="24"/>
  <c r="N47" i="24" s="1"/>
  <c r="N65" i="24" s="1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K177" i="26"/>
  <c r="K178" i="26"/>
  <c r="K70" i="25"/>
  <c r="K133" i="26"/>
  <c r="L130" i="26" s="1"/>
  <c r="L32" i="27" l="1"/>
  <c r="L33" i="27" s="1"/>
  <c r="L38" i="27" s="1"/>
  <c r="L37" i="27"/>
  <c r="K40" i="26"/>
  <c r="L24" i="27"/>
  <c r="L36" i="27" s="1"/>
  <c r="N43" i="24"/>
  <c r="M118" i="24"/>
  <c r="M129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52" i="24"/>
  <c r="N136" i="26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O41" i="24"/>
  <c r="L73" i="25"/>
  <c r="L31" i="26"/>
  <c r="K74" i="25"/>
  <c r="K154" i="26"/>
  <c r="L132" i="26"/>
  <c r="L43" i="26" s="1"/>
  <c r="K41" i="26" l="1"/>
  <c r="K45" i="26" s="1"/>
  <c r="K223" i="26"/>
  <c r="L221" i="26"/>
  <c r="L175" i="26"/>
  <c r="K158" i="26"/>
  <c r="K179" i="26" s="1"/>
  <c r="M131" i="24"/>
  <c r="M54" i="25" s="1"/>
  <c r="N118" i="24"/>
  <c r="N129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L137" i="26"/>
  <c r="L138" i="26" s="1"/>
  <c r="L33" i="26"/>
  <c r="O42" i="24"/>
  <c r="O47" i="24" s="1"/>
  <c r="O66" i="24" s="1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L70" i="25"/>
  <c r="L36" i="26" l="1"/>
  <c r="M53" i="25"/>
  <c r="M29" i="27" s="1"/>
  <c r="M30" i="27" s="1"/>
  <c r="N131" i="24"/>
  <c r="N54" i="25" s="1"/>
  <c r="L40" i="26"/>
  <c r="L158" i="26" s="1"/>
  <c r="L159" i="26"/>
  <c r="L180" i="26" s="1"/>
  <c r="L225" i="26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52" i="24"/>
  <c r="O136" i="26" s="1"/>
  <c r="BI64" i="24"/>
  <c r="BJ64" i="24" s="1"/>
  <c r="BK64" i="24" s="1"/>
  <c r="BL64" i="24" s="1"/>
  <c r="BM64" i="24" s="1"/>
  <c r="L153" i="26"/>
  <c r="L177" i="26"/>
  <c r="L131" i="26"/>
  <c r="M135" i="26"/>
  <c r="L160" i="26"/>
  <c r="L181" i="26" s="1"/>
  <c r="O43" i="24"/>
  <c r="M31" i="26"/>
  <c r="L74" i="25"/>
  <c r="L41" i="26" l="1"/>
  <c r="L45" i="26" s="1"/>
  <c r="L223" i="26"/>
  <c r="M221" i="26"/>
  <c r="L222" i="26"/>
  <c r="M57" i="25"/>
  <c r="M73" i="25" s="1"/>
  <c r="N53" i="25"/>
  <c r="N57" i="25" s="1"/>
  <c r="O118" i="24"/>
  <c r="O129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BJ65" i="24"/>
  <c r="BK65" i="24" s="1"/>
  <c r="BL65" i="24" s="1"/>
  <c r="BM65" i="24" s="1"/>
  <c r="L185" i="26"/>
  <c r="L133" i="26"/>
  <c r="M137" i="26"/>
  <c r="M138" i="26" s="1"/>
  <c r="M33" i="26"/>
  <c r="M36" i="26" s="1"/>
  <c r="P41" i="24"/>
  <c r="L178" i="26"/>
  <c r="L179" i="26"/>
  <c r="M159" i="26" l="1"/>
  <c r="M180" i="26" s="1"/>
  <c r="M15" i="27"/>
  <c r="M16" i="27" s="1"/>
  <c r="M17" i="27" s="1"/>
  <c r="M19" i="27" s="1"/>
  <c r="M37" i="27" s="1"/>
  <c r="M22" i="27"/>
  <c r="M32" i="27" s="1"/>
  <c r="M33" i="27" s="1"/>
  <c r="M38" i="26"/>
  <c r="N29" i="27"/>
  <c r="N30" i="27" s="1"/>
  <c r="O131" i="24"/>
  <c r="O53" i="25" s="1"/>
  <c r="N15" i="27"/>
  <c r="N16" i="27" s="1"/>
  <c r="N17" i="27" s="1"/>
  <c r="N19" i="27" s="1"/>
  <c r="N38" i="26"/>
  <c r="N22" i="27"/>
  <c r="N24" i="27" s="1"/>
  <c r="L187" i="26"/>
  <c r="L200" i="26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P42" i="24"/>
  <c r="P47" i="24" s="1"/>
  <c r="P67" i="24" s="1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M153" i="26"/>
  <c r="M222" i="26"/>
  <c r="M131" i="26"/>
  <c r="M177" i="26"/>
  <c r="N135" i="26"/>
  <c r="M160" i="26"/>
  <c r="M181" i="26" s="1"/>
  <c r="M130" i="26"/>
  <c r="L154" i="26"/>
  <c r="N31" i="26"/>
  <c r="N73" i="25"/>
  <c r="N221" i="26" l="1"/>
  <c r="M225" i="26"/>
  <c r="M24" i="27"/>
  <c r="M36" i="27" s="1"/>
  <c r="M38" i="27"/>
  <c r="O54" i="25"/>
  <c r="O29" i="27" s="1"/>
  <c r="O30" i="27" s="1"/>
  <c r="N37" i="27"/>
  <c r="N36" i="27"/>
  <c r="N32" i="27"/>
  <c r="N33" i="27" s="1"/>
  <c r="N38" i="27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52" i="24"/>
  <c r="P136" i="26" s="1"/>
  <c r="BK66" i="24"/>
  <c r="BL66" i="24" s="1"/>
  <c r="BM66" i="24" s="1"/>
  <c r="M185" i="26"/>
  <c r="M132" i="26"/>
  <c r="M178" i="26"/>
  <c r="N33" i="26"/>
  <c r="N36" i="26" s="1"/>
  <c r="N137" i="26"/>
  <c r="N138" i="26" s="1"/>
  <c r="P43" i="24"/>
  <c r="N159" i="26" l="1"/>
  <c r="N180" i="26" s="1"/>
  <c r="M133" i="26"/>
  <c r="N130" i="26" s="1"/>
  <c r="N132" i="26" s="1"/>
  <c r="M43" i="26"/>
  <c r="O57" i="25"/>
  <c r="O15" i="27" s="1"/>
  <c r="O16" i="27" s="1"/>
  <c r="O17" i="27" s="1"/>
  <c r="O19" i="27" s="1"/>
  <c r="O37" i="27" s="1"/>
  <c r="N225" i="26"/>
  <c r="M187" i="26"/>
  <c r="M200" i="26"/>
  <c r="P118" i="24"/>
  <c r="P129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M70" i="25"/>
  <c r="Q41" i="24"/>
  <c r="O135" i="26"/>
  <c r="N160" i="26"/>
  <c r="N181" i="26" s="1"/>
  <c r="N153" i="26"/>
  <c r="N177" i="26"/>
  <c r="N131" i="26"/>
  <c r="N222" i="26" l="1"/>
  <c r="M175" i="26"/>
  <c r="M154" i="26"/>
  <c r="N43" i="26"/>
  <c r="O22" i="27"/>
  <c r="O24" i="27" s="1"/>
  <c r="O36" i="27" s="1"/>
  <c r="O38" i="26"/>
  <c r="M40" i="26"/>
  <c r="P131" i="24"/>
  <c r="P53" i="25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N70" i="25"/>
  <c r="N133" i="26"/>
  <c r="N154" i="26" s="1"/>
  <c r="Q42" i="24"/>
  <c r="N178" i="26"/>
  <c r="N185" i="26"/>
  <c r="M74" i="25"/>
  <c r="O73" i="25"/>
  <c r="O31" i="26"/>
  <c r="O221" i="26" s="1"/>
  <c r="M158" i="26" l="1"/>
  <c r="M179" i="26" s="1"/>
  <c r="M223" i="26"/>
  <c r="M41" i="26"/>
  <c r="M45" i="26" s="1"/>
  <c r="N175" i="26"/>
  <c r="O32" i="27"/>
  <c r="O33" i="27" s="1"/>
  <c r="O38" i="27" s="1"/>
  <c r="P54" i="25"/>
  <c r="P57" i="25" s="1"/>
  <c r="N74" i="25"/>
  <c r="N40" i="26"/>
  <c r="N187" i="26"/>
  <c r="N200" i="26"/>
  <c r="O130" i="26"/>
  <c r="O132" i="26" s="1"/>
  <c r="O43" i="26" s="1"/>
  <c r="BL67" i="24"/>
  <c r="BM67" i="24" s="1"/>
  <c r="Q43" i="24"/>
  <c r="R41" i="24" s="1"/>
  <c r="Q47" i="24"/>
  <c r="Q68" i="24" s="1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O33" i="26"/>
  <c r="O137" i="26"/>
  <c r="O138" i="26" s="1"/>
  <c r="N41" i="26" l="1"/>
  <c r="N45" i="26" s="1"/>
  <c r="N223" i="26"/>
  <c r="O36" i="26"/>
  <c r="O175" i="26"/>
  <c r="P29" i="27"/>
  <c r="P30" i="27" s="1"/>
  <c r="N158" i="26"/>
  <c r="N179" i="26" s="1"/>
  <c r="O159" i="26"/>
  <c r="O180" i="26" s="1"/>
  <c r="O225" i="26"/>
  <c r="P15" i="27"/>
  <c r="P16" i="27" s="1"/>
  <c r="P17" i="27" s="1"/>
  <c r="P19" i="27" s="1"/>
  <c r="P38" i="26"/>
  <c r="P22" i="27"/>
  <c r="P24" i="27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118" i="24"/>
  <c r="Q129" i="24" s="1"/>
  <c r="Q52" i="24"/>
  <c r="Q136" i="26" s="1"/>
  <c r="R42" i="24"/>
  <c r="R48" i="24" s="1"/>
  <c r="R69" i="24" s="1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O160" i="26"/>
  <c r="O181" i="26" s="1"/>
  <c r="P135" i="26"/>
  <c r="O153" i="26"/>
  <c r="O131" i="26"/>
  <c r="O133" i="26" s="1"/>
  <c r="O70" i="25"/>
  <c r="O222" i="26" l="1"/>
  <c r="P37" i="27"/>
  <c r="O40" i="26"/>
  <c r="Q131" i="24"/>
  <c r="Q53" i="25" s="1"/>
  <c r="P36" i="27"/>
  <c r="P32" i="27"/>
  <c r="P33" i="27" s="1"/>
  <c r="P38" i="27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52" i="24"/>
  <c r="R136" i="26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R43" i="24"/>
  <c r="S41" i="24" s="1"/>
  <c r="O177" i="26"/>
  <c r="O178" i="26"/>
  <c r="P31" i="26"/>
  <c r="P221" i="26" s="1"/>
  <c r="P73" i="25"/>
  <c r="O185" i="26"/>
  <c r="O74" i="25"/>
  <c r="O154" i="26"/>
  <c r="P130" i="26"/>
  <c r="O158" i="26" l="1"/>
  <c r="O179" i="26" s="1"/>
  <c r="O223" i="26"/>
  <c r="O41" i="26"/>
  <c r="O45" i="26" s="1"/>
  <c r="Q54" i="25"/>
  <c r="Q29" i="27" s="1"/>
  <c r="Q30" i="27" s="1"/>
  <c r="O187" i="26"/>
  <c r="O200" i="26"/>
  <c r="R118" i="24"/>
  <c r="R129" i="24" s="1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S42" i="24"/>
  <c r="S48" i="24" s="1"/>
  <c r="S70" i="24" s="1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P33" i="26"/>
  <c r="P137" i="26"/>
  <c r="P138" i="26" s="1"/>
  <c r="P132" i="26"/>
  <c r="P43" i="26" s="1"/>
  <c r="P36" i="26" l="1"/>
  <c r="P175" i="26"/>
  <c r="Q57" i="25"/>
  <c r="Q38" i="26" s="1"/>
  <c r="P159" i="26"/>
  <c r="P180" i="26" s="1"/>
  <c r="P225" i="26"/>
  <c r="R131" i="24"/>
  <c r="R54" i="25" s="1"/>
  <c r="R31" i="26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Q31" i="26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52" i="24"/>
  <c r="S136" i="26" s="1"/>
  <c r="BM68" i="24"/>
  <c r="S43" i="24"/>
  <c r="T41" i="24" s="1"/>
  <c r="T42" i="24" s="1"/>
  <c r="P153" i="26"/>
  <c r="P131" i="26"/>
  <c r="Q135" i="26"/>
  <c r="P160" i="26"/>
  <c r="P181" i="26" s="1"/>
  <c r="P70" i="25"/>
  <c r="P222" i="26" l="1"/>
  <c r="F38" i="30"/>
  <c r="Q221" i="26"/>
  <c r="F31" i="30"/>
  <c r="Q15" i="27"/>
  <c r="Q16" i="27" s="1"/>
  <c r="Q17" i="27" s="1"/>
  <c r="Q19" i="27" s="1"/>
  <c r="Q37" i="27" s="1"/>
  <c r="Q73" i="25"/>
  <c r="P40" i="26"/>
  <c r="P223" i="26" s="1"/>
  <c r="Q22" i="27"/>
  <c r="Q32" i="27" s="1"/>
  <c r="Q33" i="27" s="1"/>
  <c r="R53" i="25"/>
  <c r="R221" i="26"/>
  <c r="R33" i="26"/>
  <c r="R36" i="26" s="1"/>
  <c r="R137" i="26"/>
  <c r="S118" i="24"/>
  <c r="S129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Q137" i="26"/>
  <c r="Q138" i="26" s="1"/>
  <c r="R135" i="26" s="1"/>
  <c r="Q33" i="26"/>
  <c r="T43" i="24"/>
  <c r="U41" i="24" s="1"/>
  <c r="U42" i="24" s="1"/>
  <c r="T48" i="24"/>
  <c r="T71" i="24" s="1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P177" i="26"/>
  <c r="P178" i="26"/>
  <c r="P185" i="26"/>
  <c r="P133" i="26"/>
  <c r="P74" i="25"/>
  <c r="F33" i="30" l="1"/>
  <c r="P41" i="26"/>
  <c r="P45" i="26" s="1"/>
  <c r="Q36" i="26"/>
  <c r="R159" i="26"/>
  <c r="Q38" i="27"/>
  <c r="Q159" i="26"/>
  <c r="P158" i="26"/>
  <c r="P179" i="26" s="1"/>
  <c r="Q24" i="27"/>
  <c r="Q36" i="27" s="1"/>
  <c r="Q225" i="26"/>
  <c r="R29" i="27"/>
  <c r="R30" i="27" s="1"/>
  <c r="R57" i="25"/>
  <c r="P187" i="26"/>
  <c r="P200" i="26"/>
  <c r="R138" i="26"/>
  <c r="R160" i="26" s="1"/>
  <c r="R153" i="26"/>
  <c r="R131" i="26"/>
  <c r="R222" i="26"/>
  <c r="S131" i="24"/>
  <c r="S54" i="25" s="1"/>
  <c r="S31" i="26"/>
  <c r="Q160" i="26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52" i="24"/>
  <c r="T136" i="26" s="1"/>
  <c r="Q131" i="26"/>
  <c r="F131" i="30" s="1"/>
  <c r="F185" i="30" s="1"/>
  <c r="Q153" i="26"/>
  <c r="F153" i="30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U43" i="24"/>
  <c r="U48" i="24"/>
  <c r="U72" i="24" s="1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V41" i="24"/>
  <c r="V42" i="24" s="1"/>
  <c r="Q130" i="26"/>
  <c r="Q132" i="26" s="1"/>
  <c r="Q43" i="26" s="1"/>
  <c r="P154" i="26"/>
  <c r="F36" i="30" l="1"/>
  <c r="F43" i="30"/>
  <c r="Q175" i="26"/>
  <c r="F187" i="30"/>
  <c r="F178" i="30"/>
  <c r="R185" i="26"/>
  <c r="R187" i="26" s="1"/>
  <c r="S221" i="26"/>
  <c r="F132" i="30"/>
  <c r="F175" i="30" s="1"/>
  <c r="Q181" i="26"/>
  <c r="F160" i="30"/>
  <c r="F181" i="30" s="1"/>
  <c r="R180" i="26"/>
  <c r="F159" i="30"/>
  <c r="F180" i="30" s="1"/>
  <c r="Q222" i="26"/>
  <c r="R38" i="26"/>
  <c r="S53" i="25"/>
  <c r="R15" i="27"/>
  <c r="R16" i="27" s="1"/>
  <c r="R17" i="27" s="1"/>
  <c r="R19" i="27" s="1"/>
  <c r="R37" i="27" s="1"/>
  <c r="R22" i="27"/>
  <c r="R73" i="25"/>
  <c r="S135" i="26"/>
  <c r="R178" i="26"/>
  <c r="R181" i="26"/>
  <c r="R177" i="26"/>
  <c r="S33" i="26"/>
  <c r="S36" i="26" s="1"/>
  <c r="S137" i="26"/>
  <c r="T118" i="24"/>
  <c r="T129" i="24" s="1"/>
  <c r="Q178" i="26"/>
  <c r="Q180" i="26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52" i="24"/>
  <c r="U136" i="26" s="1"/>
  <c r="Q177" i="26"/>
  <c r="Q185" i="26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V43" i="24"/>
  <c r="W41" i="24" s="1"/>
  <c r="V48" i="24"/>
  <c r="V73" i="24" s="1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Q133" i="26"/>
  <c r="R130" i="26" s="1"/>
  <c r="Q70" i="25"/>
  <c r="S159" i="26" l="1"/>
  <c r="S180" i="26" s="1"/>
  <c r="R200" i="26"/>
  <c r="R225" i="26"/>
  <c r="Q74" i="25"/>
  <c r="Q40" i="26"/>
  <c r="R32" i="27"/>
  <c r="R33" i="27" s="1"/>
  <c r="R38" i="27" s="1"/>
  <c r="R24" i="27"/>
  <c r="R36" i="27" s="1"/>
  <c r="S29" i="27"/>
  <c r="S30" i="27" s="1"/>
  <c r="S57" i="25"/>
  <c r="Q187" i="26"/>
  <c r="Q200" i="26"/>
  <c r="S138" i="26"/>
  <c r="T135" i="26" s="1"/>
  <c r="S222" i="26"/>
  <c r="S153" i="26"/>
  <c r="S131" i="26"/>
  <c r="R132" i="26"/>
  <c r="R43" i="26" s="1"/>
  <c r="T131" i="24"/>
  <c r="T54" i="25" s="1"/>
  <c r="T31" i="26"/>
  <c r="U118" i="24"/>
  <c r="U129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52" i="24"/>
  <c r="V136" i="26" s="1"/>
  <c r="W42" i="24"/>
  <c r="Q154" i="26"/>
  <c r="F154" i="30" s="1"/>
  <c r="F40" i="30" l="1"/>
  <c r="F41" i="30" s="1"/>
  <c r="Q223" i="26"/>
  <c r="Q41" i="26"/>
  <c r="Q45" i="26" s="1"/>
  <c r="R175" i="26"/>
  <c r="T221" i="26"/>
  <c r="S185" i="26"/>
  <c r="S200" i="26" s="1"/>
  <c r="S38" i="26"/>
  <c r="Q158" i="26"/>
  <c r="S15" i="27"/>
  <c r="S16" i="27" s="1"/>
  <c r="S17" i="27" s="1"/>
  <c r="S19" i="27" s="1"/>
  <c r="S37" i="27" s="1"/>
  <c r="S22" i="27"/>
  <c r="S73" i="25"/>
  <c r="T53" i="25"/>
  <c r="S160" i="26"/>
  <c r="S181" i="26" s="1"/>
  <c r="S178" i="26"/>
  <c r="S177" i="26"/>
  <c r="R70" i="25"/>
  <c r="T33" i="26"/>
  <c r="T36" i="26" s="1"/>
  <c r="T137" i="26"/>
  <c r="T138" i="26" s="1"/>
  <c r="R133" i="26"/>
  <c r="U131" i="24"/>
  <c r="U54" i="25" s="1"/>
  <c r="U31" i="26"/>
  <c r="V118" i="24"/>
  <c r="V129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W43" i="24"/>
  <c r="W48" i="24"/>
  <c r="W74" i="24" s="1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X41" i="24"/>
  <c r="X42" i="24" s="1"/>
  <c r="F45" i="30" l="1"/>
  <c r="U221" i="26"/>
  <c r="T159" i="26"/>
  <c r="T180" i="26" s="1"/>
  <c r="S187" i="26"/>
  <c r="S225" i="26"/>
  <c r="Q179" i="26"/>
  <c r="F158" i="30"/>
  <c r="R74" i="25"/>
  <c r="R40" i="26"/>
  <c r="U53" i="25"/>
  <c r="T57" i="25"/>
  <c r="T29" i="27"/>
  <c r="T30" i="27" s="1"/>
  <c r="S32" i="27"/>
  <c r="S33" i="27" s="1"/>
  <c r="S38" i="27" s="1"/>
  <c r="S24" i="27"/>
  <c r="S36" i="27" s="1"/>
  <c r="S130" i="26"/>
  <c r="S132" i="26" s="1"/>
  <c r="S43" i="26" s="1"/>
  <c r="R154" i="26"/>
  <c r="U135" i="26"/>
  <c r="T160" i="26"/>
  <c r="T181" i="26" s="1"/>
  <c r="T131" i="26"/>
  <c r="T153" i="26"/>
  <c r="T222" i="26"/>
  <c r="U33" i="26"/>
  <c r="U36" i="26" s="1"/>
  <c r="U137" i="26"/>
  <c r="V131" i="24"/>
  <c r="V54" i="25" s="1"/>
  <c r="V31" i="26"/>
  <c r="V221" i="26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52" i="24"/>
  <c r="W136" i="26" s="1"/>
  <c r="BF73" i="24"/>
  <c r="BG73" i="24" s="1"/>
  <c r="BH73" i="24" s="1"/>
  <c r="BI73" i="24" s="1"/>
  <c r="BJ73" i="24" s="1"/>
  <c r="BK73" i="24" s="1"/>
  <c r="BL73" i="24" s="1"/>
  <c r="BM73" i="24" s="1"/>
  <c r="X43" i="24"/>
  <c r="Y41" i="24" s="1"/>
  <c r="Y42" i="24" s="1"/>
  <c r="X48" i="24"/>
  <c r="X75" i="24" s="1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R223" i="26" l="1"/>
  <c r="R41" i="26"/>
  <c r="R45" i="26" s="1"/>
  <c r="U159" i="26"/>
  <c r="U180" i="26" s="1"/>
  <c r="S175" i="26"/>
  <c r="S133" i="26"/>
  <c r="S154" i="26" s="1"/>
  <c r="T185" i="26"/>
  <c r="F179" i="30"/>
  <c r="T38" i="26"/>
  <c r="R158" i="26"/>
  <c r="R179" i="26" s="1"/>
  <c r="V53" i="25"/>
  <c r="T15" i="27"/>
  <c r="T16" i="27" s="1"/>
  <c r="T17" i="27" s="1"/>
  <c r="T19" i="27" s="1"/>
  <c r="T37" i="27" s="1"/>
  <c r="T22" i="27"/>
  <c r="T73" i="25"/>
  <c r="U57" i="25"/>
  <c r="U29" i="27"/>
  <c r="U30" i="27" s="1"/>
  <c r="U138" i="26"/>
  <c r="U160" i="26" s="1"/>
  <c r="U181" i="26" s="1"/>
  <c r="T177" i="26"/>
  <c r="T178" i="26"/>
  <c r="U153" i="26"/>
  <c r="U178" i="26" s="1"/>
  <c r="U222" i="26"/>
  <c r="U131" i="26"/>
  <c r="U185" i="26" s="1"/>
  <c r="V33" i="26"/>
  <c r="V36" i="26" s="1"/>
  <c r="V137" i="26"/>
  <c r="S70" i="25"/>
  <c r="W118" i="24"/>
  <c r="W129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52" i="24"/>
  <c r="X136" i="26" s="1"/>
  <c r="Y43" i="24"/>
  <c r="Z41" i="24" s="1"/>
  <c r="Y48" i="24"/>
  <c r="Y76" i="24" s="1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V159" i="26" l="1"/>
  <c r="V180" i="26" s="1"/>
  <c r="T200" i="26"/>
  <c r="T187" i="26"/>
  <c r="T130" i="26"/>
  <c r="T132" i="26" s="1"/>
  <c r="T43" i="26" s="1"/>
  <c r="T225" i="26"/>
  <c r="U38" i="26"/>
  <c r="S40" i="26"/>
  <c r="U15" i="27"/>
  <c r="U16" i="27" s="1"/>
  <c r="U17" i="27" s="1"/>
  <c r="U19" i="27" s="1"/>
  <c r="U37" i="27" s="1"/>
  <c r="U22" i="27"/>
  <c r="U73" i="25"/>
  <c r="T32" i="27"/>
  <c r="T33" i="27" s="1"/>
  <c r="T38" i="27" s="1"/>
  <c r="T24" i="27"/>
  <c r="T36" i="27" s="1"/>
  <c r="V29" i="27"/>
  <c r="V30" i="27" s="1"/>
  <c r="V57" i="25"/>
  <c r="U187" i="26"/>
  <c r="U200" i="26"/>
  <c r="V135" i="26"/>
  <c r="V138" i="26" s="1"/>
  <c r="W135" i="26" s="1"/>
  <c r="U177" i="26"/>
  <c r="V153" i="26"/>
  <c r="V178" i="26" s="1"/>
  <c r="V222" i="26"/>
  <c r="V131" i="26"/>
  <c r="S74" i="25"/>
  <c r="W131" i="24"/>
  <c r="W54" i="25" s="1"/>
  <c r="W31" i="26"/>
  <c r="W221" i="26" s="1"/>
  <c r="X118" i="24"/>
  <c r="X129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BG74" i="24"/>
  <c r="BH74" i="24" s="1"/>
  <c r="BI74" i="24" s="1"/>
  <c r="BJ74" i="24" s="1"/>
  <c r="BK74" i="24" s="1"/>
  <c r="BL74" i="24" s="1"/>
  <c r="BM74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52" i="24"/>
  <c r="Y136" i="26" s="1"/>
  <c r="Z42" i="24"/>
  <c r="Z48" i="24" s="1"/>
  <c r="Z77" i="24" s="1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S223" i="26" l="1"/>
  <c r="S41" i="26"/>
  <c r="S45" i="26" s="1"/>
  <c r="U225" i="26"/>
  <c r="T175" i="26"/>
  <c r="S158" i="26"/>
  <c r="S179" i="26" s="1"/>
  <c r="T133" i="26"/>
  <c r="T154" i="26" s="1"/>
  <c r="V38" i="26"/>
  <c r="V15" i="27"/>
  <c r="V16" i="27" s="1"/>
  <c r="V17" i="27" s="1"/>
  <c r="V19" i="27" s="1"/>
  <c r="V37" i="27" s="1"/>
  <c r="V22" i="27"/>
  <c r="V73" i="25"/>
  <c r="W53" i="25"/>
  <c r="U24" i="27"/>
  <c r="U36" i="27" s="1"/>
  <c r="U32" i="27"/>
  <c r="U33" i="27" s="1"/>
  <c r="U38" i="27" s="1"/>
  <c r="Z43" i="24"/>
  <c r="V160" i="26"/>
  <c r="V181" i="26" s="1"/>
  <c r="V185" i="26"/>
  <c r="V177" i="26"/>
  <c r="W33" i="26"/>
  <c r="W36" i="26" s="1"/>
  <c r="W137" i="26"/>
  <c r="W138" i="26" s="1"/>
  <c r="T70" i="25"/>
  <c r="X131" i="24"/>
  <c r="X54" i="25" s="1"/>
  <c r="X31" i="26"/>
  <c r="X221" i="26" s="1"/>
  <c r="Y118" i="24"/>
  <c r="Y129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52" i="24"/>
  <c r="Z136" i="26" s="1"/>
  <c r="BH75" i="24"/>
  <c r="BI75" i="24" s="1"/>
  <c r="BJ75" i="24" s="1"/>
  <c r="BK75" i="24" s="1"/>
  <c r="BL75" i="24" s="1"/>
  <c r="BM75" i="24" s="1"/>
  <c r="AA41" i="24"/>
  <c r="V225" i="26" l="1"/>
  <c r="W159" i="26"/>
  <c r="W180" i="26" s="1"/>
  <c r="U130" i="26"/>
  <c r="U132" i="26" s="1"/>
  <c r="U43" i="26" s="1"/>
  <c r="T40" i="26"/>
  <c r="W57" i="25"/>
  <c r="W29" i="27"/>
  <c r="W30" i="27" s="1"/>
  <c r="X53" i="25"/>
  <c r="V32" i="27"/>
  <c r="V33" i="27" s="1"/>
  <c r="V38" i="27" s="1"/>
  <c r="V24" i="27"/>
  <c r="V36" i="27" s="1"/>
  <c r="V187" i="26"/>
  <c r="V200" i="26"/>
  <c r="X135" i="26"/>
  <c r="W160" i="26"/>
  <c r="W181" i="26" s="1"/>
  <c r="W222" i="26"/>
  <c r="W153" i="26"/>
  <c r="W131" i="26"/>
  <c r="W185" i="26" s="1"/>
  <c r="X33" i="26"/>
  <c r="X36" i="26" s="1"/>
  <c r="X137" i="26"/>
  <c r="T74" i="25"/>
  <c r="Y131" i="24"/>
  <c r="Y54" i="25" s="1"/>
  <c r="Y31" i="26"/>
  <c r="Y221" i="26" s="1"/>
  <c r="Z118" i="24"/>
  <c r="Z129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BI76" i="24"/>
  <c r="BJ76" i="24" s="1"/>
  <c r="BK76" i="24" s="1"/>
  <c r="BL76" i="24" s="1"/>
  <c r="BM76" i="24" s="1"/>
  <c r="AA42" i="24"/>
  <c r="T223" i="26" l="1"/>
  <c r="T41" i="26"/>
  <c r="T45" i="26" s="1"/>
  <c r="X159" i="26"/>
  <c r="X180" i="26" s="1"/>
  <c r="U175" i="26"/>
  <c r="U133" i="26"/>
  <c r="U154" i="26" s="1"/>
  <c r="T158" i="26"/>
  <c r="T179" i="26" s="1"/>
  <c r="W38" i="26"/>
  <c r="X29" i="27"/>
  <c r="X30" i="27" s="1"/>
  <c r="X57" i="25"/>
  <c r="Y53" i="25"/>
  <c r="W15" i="27"/>
  <c r="W16" i="27" s="1"/>
  <c r="W17" i="27" s="1"/>
  <c r="W19" i="27" s="1"/>
  <c r="W37" i="27" s="1"/>
  <c r="W22" i="27"/>
  <c r="W73" i="25"/>
  <c r="W187" i="26"/>
  <c r="W200" i="26"/>
  <c r="X138" i="26"/>
  <c r="Y135" i="26" s="1"/>
  <c r="W177" i="26"/>
  <c r="W178" i="26"/>
  <c r="X131" i="26"/>
  <c r="X185" i="26" s="1"/>
  <c r="X153" i="26"/>
  <c r="X178" i="26" s="1"/>
  <c r="U70" i="25"/>
  <c r="X222" i="26"/>
  <c r="Y33" i="26"/>
  <c r="Y36" i="26" s="1"/>
  <c r="Y137" i="26"/>
  <c r="Z131" i="24"/>
  <c r="Z54" i="25" s="1"/>
  <c r="Z31" i="26"/>
  <c r="Z221" i="26" s="1"/>
  <c r="BJ77" i="24"/>
  <c r="BK77" i="24" s="1"/>
  <c r="BL77" i="24" s="1"/>
  <c r="BM77" i="24" s="1"/>
  <c r="AA43" i="24"/>
  <c r="AA48" i="24"/>
  <c r="AA78" i="24" s="1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AB41" i="24"/>
  <c r="AB42" i="24" s="1"/>
  <c r="W225" i="26" l="1"/>
  <c r="Y159" i="26"/>
  <c r="Y180" i="26" s="1"/>
  <c r="V130" i="26"/>
  <c r="V132" i="26" s="1"/>
  <c r="X38" i="26"/>
  <c r="U40" i="26"/>
  <c r="Y57" i="25"/>
  <c r="Y29" i="27"/>
  <c r="Y30" i="27" s="1"/>
  <c r="W24" i="27"/>
  <c r="W36" i="27" s="1"/>
  <c r="W32" i="27"/>
  <c r="W33" i="27" s="1"/>
  <c r="W38" i="27" s="1"/>
  <c r="Z53" i="25"/>
  <c r="X15" i="27"/>
  <c r="X16" i="27" s="1"/>
  <c r="X17" i="27" s="1"/>
  <c r="X19" i="27" s="1"/>
  <c r="X37" i="27" s="1"/>
  <c r="X22" i="27"/>
  <c r="X73" i="25"/>
  <c r="X187" i="26"/>
  <c r="X200" i="26"/>
  <c r="X160" i="26"/>
  <c r="X181" i="26" s="1"/>
  <c r="Y138" i="26"/>
  <c r="Y160" i="26" s="1"/>
  <c r="X177" i="26"/>
  <c r="Y222" i="26"/>
  <c r="Y153" i="26"/>
  <c r="U74" i="25"/>
  <c r="Y131" i="26"/>
  <c r="Y185" i="26" s="1"/>
  <c r="Z33" i="26"/>
  <c r="Z36" i="26" s="1"/>
  <c r="Z137" i="26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52" i="24"/>
  <c r="AA136" i="26" s="1"/>
  <c r="AB43" i="24"/>
  <c r="AC41" i="24" s="1"/>
  <c r="AC42" i="24" s="1"/>
  <c r="AB48" i="24"/>
  <c r="AB79" i="24" s="1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U223" i="26" l="1"/>
  <c r="U41" i="26"/>
  <c r="U45" i="26" s="1"/>
  <c r="X225" i="26"/>
  <c r="Z159" i="26"/>
  <c r="Z180" i="26" s="1"/>
  <c r="V133" i="26"/>
  <c r="W130" i="26" s="1"/>
  <c r="W132" i="26" s="1"/>
  <c r="W43" i="26" s="1"/>
  <c r="V43" i="26"/>
  <c r="Y38" i="26"/>
  <c r="U158" i="26"/>
  <c r="U179" i="26" s="1"/>
  <c r="Z29" i="27"/>
  <c r="Z30" i="27" s="1"/>
  <c r="Z57" i="25"/>
  <c r="X24" i="27"/>
  <c r="X36" i="27" s="1"/>
  <c r="X32" i="27"/>
  <c r="X33" i="27" s="1"/>
  <c r="X38" i="27" s="1"/>
  <c r="Y15" i="27"/>
  <c r="Y16" i="27" s="1"/>
  <c r="Y17" i="27" s="1"/>
  <c r="Y19" i="27" s="1"/>
  <c r="Y22" i="27"/>
  <c r="Y73" i="25"/>
  <c r="Y187" i="26"/>
  <c r="Y200" i="26"/>
  <c r="Y181" i="26"/>
  <c r="Z135" i="26"/>
  <c r="Z138" i="26" s="1"/>
  <c r="AA135" i="26" s="1"/>
  <c r="Y178" i="26"/>
  <c r="Y177" i="26"/>
  <c r="Z131" i="26"/>
  <c r="Z185" i="26" s="1"/>
  <c r="Z177" i="26"/>
  <c r="Z153" i="26"/>
  <c r="Z178" i="26" s="1"/>
  <c r="Z222" i="26"/>
  <c r="V70" i="25"/>
  <c r="AA118" i="24"/>
  <c r="AA12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52" i="24"/>
  <c r="AB136" i="26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C43" i="24"/>
  <c r="AD41" i="24" s="1"/>
  <c r="AD42" i="24" s="1"/>
  <c r="AC48" i="24"/>
  <c r="AC80" i="24" s="1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Y225" i="26" l="1"/>
  <c r="V175" i="26"/>
  <c r="W175" i="26"/>
  <c r="W133" i="26"/>
  <c r="X130" i="26" s="1"/>
  <c r="X132" i="26" s="1"/>
  <c r="X43" i="26" s="1"/>
  <c r="V154" i="26"/>
  <c r="Z38" i="26"/>
  <c r="V40" i="26"/>
  <c r="Y37" i="27"/>
  <c r="Y24" i="27"/>
  <c r="Y36" i="27" s="1"/>
  <c r="Y32" i="27"/>
  <c r="Y33" i="27" s="1"/>
  <c r="Y38" i="27" s="1"/>
  <c r="Z15" i="27"/>
  <c r="Z16" i="27" s="1"/>
  <c r="Z17" i="27" s="1"/>
  <c r="Z19" i="27" s="1"/>
  <c r="Z37" i="27" s="1"/>
  <c r="Z22" i="27"/>
  <c r="Z73" i="25"/>
  <c r="Z187" i="26"/>
  <c r="Z200" i="26"/>
  <c r="Z160" i="26"/>
  <c r="Z181" i="26" s="1"/>
  <c r="X70" i="25"/>
  <c r="AA131" i="24"/>
  <c r="AA54" i="25" s="1"/>
  <c r="AA31" i="26"/>
  <c r="AA221" i="26" s="1"/>
  <c r="AB118" i="24"/>
  <c r="AB129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52" i="24"/>
  <c r="AC136" i="26" s="1"/>
  <c r="BK78" i="24"/>
  <c r="BL78" i="24" s="1"/>
  <c r="BM78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D43" i="24"/>
  <c r="AE41" i="24" s="1"/>
  <c r="AD49" i="24"/>
  <c r="AD81" i="24" s="1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V74" i="25"/>
  <c r="V223" i="26" l="1"/>
  <c r="V41" i="26"/>
  <c r="V45" i="26" s="1"/>
  <c r="Z225" i="26"/>
  <c r="X175" i="26"/>
  <c r="X133" i="26"/>
  <c r="Y130" i="26" s="1"/>
  <c r="Y132" i="26" s="1"/>
  <c r="Y43" i="26" s="1"/>
  <c r="W154" i="26"/>
  <c r="X40" i="26"/>
  <c r="V158" i="26"/>
  <c r="V179" i="26" s="1"/>
  <c r="AA53" i="25"/>
  <c r="Z32" i="27"/>
  <c r="Z33" i="27" s="1"/>
  <c r="Z38" i="27" s="1"/>
  <c r="Z24" i="27"/>
  <c r="Z36" i="27" s="1"/>
  <c r="AA33" i="26"/>
  <c r="AA137" i="26"/>
  <c r="AA138" i="26" s="1"/>
  <c r="X74" i="25"/>
  <c r="AB131" i="24"/>
  <c r="AB54" i="25" s="1"/>
  <c r="AB31" i="26"/>
  <c r="AB221" i="26" s="1"/>
  <c r="AC118" i="24"/>
  <c r="AC129" i="24" s="1"/>
  <c r="BL79" i="24"/>
  <c r="BM79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52" i="24"/>
  <c r="AD136" i="26" s="1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E42" i="24"/>
  <c r="AE49" i="24" s="1"/>
  <c r="AE82" i="24" s="1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X223" i="26" l="1"/>
  <c r="X41" i="26"/>
  <c r="X45" i="26" s="1"/>
  <c r="AA36" i="26"/>
  <c r="AA222" i="26" s="1"/>
  <c r="X154" i="26"/>
  <c r="Y175" i="26"/>
  <c r="X158" i="26"/>
  <c r="AB53" i="25"/>
  <c r="AA29" i="27"/>
  <c r="AA30" i="27" s="1"/>
  <c r="AA57" i="25"/>
  <c r="AA159" i="26"/>
  <c r="AA180" i="26" s="1"/>
  <c r="AB135" i="26"/>
  <c r="AA160" i="26"/>
  <c r="AA181" i="26" s="1"/>
  <c r="AA153" i="26"/>
  <c r="AA131" i="26"/>
  <c r="AA185" i="26" s="1"/>
  <c r="AB33" i="26"/>
  <c r="AB36" i="26" s="1"/>
  <c r="AB137" i="26"/>
  <c r="Y70" i="25"/>
  <c r="Y133" i="26"/>
  <c r="AC131" i="24"/>
  <c r="AC54" i="25" s="1"/>
  <c r="AC31" i="26"/>
  <c r="G31" i="30" s="1"/>
  <c r="W70" i="25"/>
  <c r="AD118" i="24"/>
  <c r="AD129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52" i="24"/>
  <c r="AE136" i="26" s="1"/>
  <c r="BM80" i="24"/>
  <c r="AE43" i="24"/>
  <c r="AF41" i="24" s="1"/>
  <c r="G33" i="30" l="1"/>
  <c r="AB159" i="26"/>
  <c r="AB180" i="26" s="1"/>
  <c r="AC221" i="26"/>
  <c r="Y40" i="26"/>
  <c r="AA38" i="26"/>
  <c r="W40" i="26"/>
  <c r="AA15" i="27"/>
  <c r="AA16" i="27" s="1"/>
  <c r="AA17" i="27" s="1"/>
  <c r="AA19" i="27" s="1"/>
  <c r="AA37" i="27" s="1"/>
  <c r="AA22" i="27"/>
  <c r="AA73" i="25"/>
  <c r="AC53" i="25"/>
  <c r="AB29" i="27"/>
  <c r="AB30" i="27" s="1"/>
  <c r="AB57" i="25"/>
  <c r="AA187" i="26"/>
  <c r="AA200" i="26"/>
  <c r="AB138" i="26"/>
  <c r="AC135" i="26" s="1"/>
  <c r="AA178" i="26"/>
  <c r="AA177" i="26"/>
  <c r="Z130" i="26"/>
  <c r="Z132" i="26" s="1"/>
  <c r="Z43" i="26" s="1"/>
  <c r="Y154" i="26"/>
  <c r="AB222" i="26"/>
  <c r="AB177" i="26"/>
  <c r="AB153" i="26"/>
  <c r="AB178" i="26" s="1"/>
  <c r="AB131" i="26"/>
  <c r="AB185" i="26" s="1"/>
  <c r="AC33" i="26"/>
  <c r="AC137" i="26"/>
  <c r="Y74" i="25"/>
  <c r="AD131" i="24"/>
  <c r="AD54" i="25" s="1"/>
  <c r="AD31" i="26"/>
  <c r="AE118" i="24"/>
  <c r="AE129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F42" i="24"/>
  <c r="AF49" i="24" s="1"/>
  <c r="AF83" i="24" s="1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W74" i="25"/>
  <c r="G36" i="30" l="1"/>
  <c r="Y158" i="26"/>
  <c r="Y179" i="26" s="1"/>
  <c r="Y223" i="26"/>
  <c r="Y41" i="26"/>
  <c r="Y45" i="26" s="1"/>
  <c r="W223" i="26"/>
  <c r="W41" i="26"/>
  <c r="W45" i="26" s="1"/>
  <c r="AC36" i="26"/>
  <c r="AC222" i="26" s="1"/>
  <c r="AA225" i="26"/>
  <c r="Z175" i="26"/>
  <c r="AD221" i="26"/>
  <c r="AB38" i="26"/>
  <c r="W158" i="26"/>
  <c r="W179" i="26" s="1"/>
  <c r="AC29" i="27"/>
  <c r="AC30" i="27" s="1"/>
  <c r="AC57" i="25"/>
  <c r="AD53" i="25"/>
  <c r="AB15" i="27"/>
  <c r="AB16" i="27" s="1"/>
  <c r="AB17" i="27" s="1"/>
  <c r="AB19" i="27" s="1"/>
  <c r="AB37" i="27" s="1"/>
  <c r="AB22" i="27"/>
  <c r="AB73" i="25"/>
  <c r="AA24" i="27"/>
  <c r="AA36" i="27" s="1"/>
  <c r="AA32" i="27"/>
  <c r="AA33" i="27" s="1"/>
  <c r="AA38" i="27" s="1"/>
  <c r="AB187" i="26"/>
  <c r="AB200" i="26"/>
  <c r="AB160" i="26"/>
  <c r="AB181" i="26" s="1"/>
  <c r="AC159" i="26"/>
  <c r="AC131" i="26"/>
  <c r="AC153" i="26"/>
  <c r="AC138" i="26"/>
  <c r="AD33" i="26"/>
  <c r="AD36" i="26" s="1"/>
  <c r="AD137" i="26"/>
  <c r="Z70" i="25"/>
  <c r="Z133" i="26"/>
  <c r="AE131" i="24"/>
  <c r="AE54" i="25" s="1"/>
  <c r="AE31" i="26"/>
  <c r="AE221" i="26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52" i="24"/>
  <c r="AF136" i="26" s="1"/>
  <c r="AF43" i="24"/>
  <c r="AG41" i="24" s="1"/>
  <c r="AG42" i="24" s="1"/>
  <c r="AB225" i="26" l="1"/>
  <c r="AD159" i="26"/>
  <c r="AD180" i="26" s="1"/>
  <c r="AC178" i="26"/>
  <c r="G153" i="30"/>
  <c r="AC185" i="26"/>
  <c r="AC187" i="26" s="1"/>
  <c r="G131" i="30"/>
  <c r="G185" i="30" s="1"/>
  <c r="AC180" i="26"/>
  <c r="G159" i="30"/>
  <c r="G180" i="30" s="1"/>
  <c r="X179" i="26"/>
  <c r="AC38" i="26"/>
  <c r="G38" i="30" s="1"/>
  <c r="Z40" i="26"/>
  <c r="AD57" i="25"/>
  <c r="AD29" i="27"/>
  <c r="AD30" i="27" s="1"/>
  <c r="AB24" i="27"/>
  <c r="AB36" i="27" s="1"/>
  <c r="AB32" i="27"/>
  <c r="AB33" i="27" s="1"/>
  <c r="AB38" i="27" s="1"/>
  <c r="AE53" i="25"/>
  <c r="AC15" i="27"/>
  <c r="AC16" i="27" s="1"/>
  <c r="AC17" i="27" s="1"/>
  <c r="AC19" i="27" s="1"/>
  <c r="AC37" i="27" s="1"/>
  <c r="AC22" i="27"/>
  <c r="AC73" i="25"/>
  <c r="AC177" i="26"/>
  <c r="AD153" i="26"/>
  <c r="AD131" i="26"/>
  <c r="AA130" i="26"/>
  <c r="AA132" i="26" s="1"/>
  <c r="AA43" i="26" s="1"/>
  <c r="Z154" i="26"/>
  <c r="AD222" i="26"/>
  <c r="AD135" i="26"/>
  <c r="AD138" i="26" s="1"/>
  <c r="AC160" i="26"/>
  <c r="AE33" i="26"/>
  <c r="AE36" i="26" s="1"/>
  <c r="AE137" i="26"/>
  <c r="Z74" i="25"/>
  <c r="AF118" i="24"/>
  <c r="AF129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G43" i="24"/>
  <c r="AH41" i="24" s="1"/>
  <c r="AG49" i="24"/>
  <c r="AG84" i="24" s="1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Z158" i="26" l="1"/>
  <c r="Z179" i="26" s="1"/>
  <c r="Z223" i="26"/>
  <c r="Z41" i="26"/>
  <c r="Z45" i="26" s="1"/>
  <c r="AE159" i="26"/>
  <c r="AE180" i="26" s="1"/>
  <c r="AA175" i="26"/>
  <c r="G187" i="30"/>
  <c r="G178" i="30"/>
  <c r="AC200" i="26"/>
  <c r="AD185" i="26"/>
  <c r="AD200" i="26" s="1"/>
  <c r="AC225" i="26"/>
  <c r="AC181" i="26"/>
  <c r="G160" i="30"/>
  <c r="G181" i="30" s="1"/>
  <c r="AD38" i="26"/>
  <c r="AC32" i="27"/>
  <c r="AC33" i="27" s="1"/>
  <c r="AC38" i="27" s="1"/>
  <c r="AC24" i="27"/>
  <c r="AC36" i="27" s="1"/>
  <c r="AE57" i="25"/>
  <c r="AE29" i="27"/>
  <c r="AE30" i="27" s="1"/>
  <c r="AD15" i="27"/>
  <c r="AD16" i="27" s="1"/>
  <c r="AD17" i="27" s="1"/>
  <c r="AD19" i="27" s="1"/>
  <c r="AD37" i="27" s="1"/>
  <c r="AD22" i="27"/>
  <c r="AD73" i="25"/>
  <c r="AD177" i="26"/>
  <c r="AD178" i="26"/>
  <c r="AE135" i="26"/>
  <c r="AE138" i="26" s="1"/>
  <c r="AD160" i="26"/>
  <c r="AD181" i="26" s="1"/>
  <c r="AE222" i="26"/>
  <c r="AE153" i="26"/>
  <c r="AE177" i="26"/>
  <c r="AE131" i="26"/>
  <c r="AE185" i="26" s="1"/>
  <c r="AA70" i="25"/>
  <c r="AA133" i="26"/>
  <c r="AF131" i="24"/>
  <c r="AF54" i="25" s="1"/>
  <c r="AF31" i="26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52" i="24"/>
  <c r="AG136" i="26" s="1"/>
  <c r="AH42" i="24"/>
  <c r="AH49" i="24" s="1"/>
  <c r="AH85" i="24" s="1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AH43" i="24"/>
  <c r="AD187" i="26" l="1"/>
  <c r="AF221" i="26"/>
  <c r="AD225" i="26"/>
  <c r="AA40" i="26"/>
  <c r="AE38" i="26"/>
  <c r="AF53" i="25"/>
  <c r="AD32" i="27"/>
  <c r="AD33" i="27" s="1"/>
  <c r="AD38" i="27" s="1"/>
  <c r="AD24" i="27"/>
  <c r="AD36" i="27" s="1"/>
  <c r="AE15" i="27"/>
  <c r="AE16" i="27" s="1"/>
  <c r="AE17" i="27" s="1"/>
  <c r="AE19" i="27" s="1"/>
  <c r="AE37" i="27" s="1"/>
  <c r="AE22" i="27"/>
  <c r="AE73" i="25"/>
  <c r="AE187" i="26"/>
  <c r="AE200" i="26"/>
  <c r="AE178" i="26"/>
  <c r="AB130" i="26"/>
  <c r="AB132" i="26" s="1"/>
  <c r="AA154" i="26"/>
  <c r="AF135" i="26"/>
  <c r="AE160" i="26"/>
  <c r="AE181" i="26" s="1"/>
  <c r="AF33" i="26"/>
  <c r="AF137" i="26"/>
  <c r="AA74" i="25"/>
  <c r="AG118" i="24"/>
  <c r="AG129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52" i="24"/>
  <c r="AH136" i="26" s="1"/>
  <c r="BE84" i="24"/>
  <c r="BF84" i="24" s="1"/>
  <c r="BG84" i="24" s="1"/>
  <c r="BH84" i="24" s="1"/>
  <c r="BI84" i="24" s="1"/>
  <c r="BJ84" i="24" s="1"/>
  <c r="BK84" i="24" s="1"/>
  <c r="BL84" i="24" s="1"/>
  <c r="BM84" i="24" s="1"/>
  <c r="AI41" i="24"/>
  <c r="AA158" i="26" l="1"/>
  <c r="AA179" i="26" s="1"/>
  <c r="AA223" i="26"/>
  <c r="AA41" i="26"/>
  <c r="AA45" i="26" s="1"/>
  <c r="AF36" i="26"/>
  <c r="AF222" i="26" s="1"/>
  <c r="AE225" i="26"/>
  <c r="AB133" i="26"/>
  <c r="AC130" i="26" s="1"/>
  <c r="AC132" i="26" s="1"/>
  <c r="AC43" i="26" s="1"/>
  <c r="AB43" i="26"/>
  <c r="AE24" i="27"/>
  <c r="AE36" i="27" s="1"/>
  <c r="AE32" i="27"/>
  <c r="AE33" i="27" s="1"/>
  <c r="AE38" i="27" s="1"/>
  <c r="AF57" i="25"/>
  <c r="AF29" i="27"/>
  <c r="AF30" i="27" s="1"/>
  <c r="AF159" i="26"/>
  <c r="AF180" i="26" s="1"/>
  <c r="AF131" i="26"/>
  <c r="AF153" i="26"/>
  <c r="AF138" i="26"/>
  <c r="AB70" i="25"/>
  <c r="AG131" i="24"/>
  <c r="AG54" i="25" s="1"/>
  <c r="AG31" i="26"/>
  <c r="AH118" i="24"/>
  <c r="AH129" i="24" s="1"/>
  <c r="BF85" i="24"/>
  <c r="BG85" i="24" s="1"/>
  <c r="BH85" i="24" s="1"/>
  <c r="BI85" i="24" s="1"/>
  <c r="BJ85" i="24" s="1"/>
  <c r="BK85" i="24" s="1"/>
  <c r="BL85" i="24" s="1"/>
  <c r="BM85" i="24" s="1"/>
  <c r="AI42" i="24"/>
  <c r="G43" i="30" l="1"/>
  <c r="AB154" i="26"/>
  <c r="AB175" i="26"/>
  <c r="AC175" i="26"/>
  <c r="AG221" i="26"/>
  <c r="AF185" i="26"/>
  <c r="AF187" i="26" s="1"/>
  <c r="AC133" i="26"/>
  <c r="AD130" i="26" s="1"/>
  <c r="AD132" i="26" s="1"/>
  <c r="AD43" i="26" s="1"/>
  <c r="G132" i="30"/>
  <c r="G175" i="30" s="1"/>
  <c r="AB40" i="26"/>
  <c r="AF38" i="26"/>
  <c r="AG53" i="25"/>
  <c r="AF15" i="27"/>
  <c r="AF16" i="27" s="1"/>
  <c r="AF17" i="27" s="1"/>
  <c r="AF19" i="27" s="1"/>
  <c r="AF37" i="27" s="1"/>
  <c r="AF22" i="27"/>
  <c r="AF73" i="25"/>
  <c r="AF177" i="26"/>
  <c r="AF178" i="26"/>
  <c r="AG135" i="26"/>
  <c r="AF160" i="26"/>
  <c r="AF181" i="26" s="1"/>
  <c r="AG33" i="26"/>
  <c r="AG137" i="26"/>
  <c r="AB74" i="25"/>
  <c r="AC70" i="25"/>
  <c r="AH131" i="24"/>
  <c r="AH54" i="25" s="1"/>
  <c r="AH31" i="26"/>
  <c r="AH221" i="26" s="1"/>
  <c r="AI43" i="24"/>
  <c r="AJ41" i="24" s="1"/>
  <c r="AI49" i="24"/>
  <c r="AI86" i="24" s="1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AB158" i="26" l="1"/>
  <c r="AB179" i="26" s="1"/>
  <c r="AB223" i="26"/>
  <c r="AB41" i="26"/>
  <c r="AB45" i="26" s="1"/>
  <c r="AG36" i="26"/>
  <c r="AG222" i="26" s="1"/>
  <c r="AD175" i="26"/>
  <c r="AF200" i="26"/>
  <c r="AC154" i="26"/>
  <c r="G154" i="30" s="1"/>
  <c r="AF225" i="26"/>
  <c r="AD133" i="26"/>
  <c r="AE130" i="26" s="1"/>
  <c r="AE132" i="26" s="1"/>
  <c r="AE43" i="26" s="1"/>
  <c r="AC40" i="26"/>
  <c r="AH53" i="25"/>
  <c r="AG29" i="27"/>
  <c r="AG30" i="27" s="1"/>
  <c r="AG57" i="25"/>
  <c r="AF32" i="27"/>
  <c r="AF33" i="27" s="1"/>
  <c r="AF38" i="27" s="1"/>
  <c r="AF24" i="27"/>
  <c r="AF36" i="27" s="1"/>
  <c r="AG159" i="26"/>
  <c r="AG180" i="26" s="1"/>
  <c r="AG138" i="26"/>
  <c r="AH135" i="26" s="1"/>
  <c r="AG153" i="26"/>
  <c r="AG131" i="26"/>
  <c r="AH33" i="26"/>
  <c r="AH36" i="26" s="1"/>
  <c r="AH137" i="26"/>
  <c r="AC74" i="25"/>
  <c r="AD70" i="25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52" i="24"/>
  <c r="AI136" i="26" s="1"/>
  <c r="AJ42" i="24"/>
  <c r="AJ49" i="24" s="1"/>
  <c r="AJ87" i="24" s="1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G40" i="30" l="1"/>
  <c r="G41" i="30" s="1"/>
  <c r="AC223" i="26"/>
  <c r="AC41" i="26"/>
  <c r="AC45" i="26" s="1"/>
  <c r="AH159" i="26"/>
  <c r="AH180" i="26" s="1"/>
  <c r="AE175" i="26"/>
  <c r="AD154" i="26"/>
  <c r="AE133" i="26"/>
  <c r="AF130" i="26" s="1"/>
  <c r="AF132" i="26" s="1"/>
  <c r="AG185" i="26"/>
  <c r="AG187" i="26" s="1"/>
  <c r="AC158" i="26"/>
  <c r="AG38" i="26"/>
  <c r="AD40" i="26"/>
  <c r="AG15" i="27"/>
  <c r="AG16" i="27" s="1"/>
  <c r="AG17" i="27" s="1"/>
  <c r="AG19" i="27" s="1"/>
  <c r="AG37" i="27" s="1"/>
  <c r="AG22" i="27"/>
  <c r="AG73" i="25"/>
  <c r="AH57" i="25"/>
  <c r="AH29" i="27"/>
  <c r="AH30" i="27" s="1"/>
  <c r="AJ43" i="24"/>
  <c r="AK41" i="24" s="1"/>
  <c r="AG177" i="26"/>
  <c r="AG160" i="26"/>
  <c r="AG181" i="26" s="1"/>
  <c r="AG178" i="26"/>
  <c r="AH222" i="26"/>
  <c r="AH177" i="26"/>
  <c r="AH153" i="26"/>
  <c r="AH178" i="26" s="1"/>
  <c r="AH138" i="26"/>
  <c r="AH131" i="26"/>
  <c r="AH185" i="26" s="1"/>
  <c r="AE70" i="25"/>
  <c r="AD74" i="25"/>
  <c r="AI118" i="24"/>
  <c r="AI129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52" i="24"/>
  <c r="AJ136" i="26" s="1"/>
  <c r="BG86" i="24"/>
  <c r="BH86" i="24" s="1"/>
  <c r="BI86" i="24" s="1"/>
  <c r="BJ86" i="24" s="1"/>
  <c r="BK86" i="24" s="1"/>
  <c r="BL86" i="24" s="1"/>
  <c r="BM86" i="24" s="1"/>
  <c r="G45" i="30" l="1"/>
  <c r="AD223" i="26"/>
  <c r="AD41" i="26"/>
  <c r="AD45" i="26" s="1"/>
  <c r="AF133" i="26"/>
  <c r="AG130" i="26" s="1"/>
  <c r="AG132" i="26" s="1"/>
  <c r="AF43" i="26"/>
  <c r="AE154" i="26"/>
  <c r="AG200" i="26"/>
  <c r="AD158" i="26"/>
  <c r="AD179" i="26" s="1"/>
  <c r="AG225" i="26"/>
  <c r="AC179" i="26"/>
  <c r="G158" i="30"/>
  <c r="G179" i="30" s="1"/>
  <c r="AE40" i="26"/>
  <c r="AH38" i="26"/>
  <c r="AH22" i="27"/>
  <c r="AH15" i="27"/>
  <c r="AH16" i="27" s="1"/>
  <c r="AH17" i="27" s="1"/>
  <c r="AH19" i="27" s="1"/>
  <c r="AH73" i="25"/>
  <c r="AG24" i="27"/>
  <c r="AG36" i="27" s="1"/>
  <c r="AG32" i="27"/>
  <c r="AG33" i="27" s="1"/>
  <c r="AG38" i="27" s="1"/>
  <c r="AH187" i="26"/>
  <c r="AH200" i="26"/>
  <c r="AI135" i="26"/>
  <c r="AH160" i="26"/>
  <c r="AH181" i="26" s="1"/>
  <c r="AF70" i="25"/>
  <c r="AE74" i="25"/>
  <c r="AI131" i="24"/>
  <c r="AI54" i="25" s="1"/>
  <c r="AI31" i="26"/>
  <c r="AI221" i="26" s="1"/>
  <c r="AJ118" i="24"/>
  <c r="AJ129" i="24" s="1"/>
  <c r="BH87" i="24"/>
  <c r="BI87" i="24" s="1"/>
  <c r="BJ87" i="24" s="1"/>
  <c r="BK87" i="24" s="1"/>
  <c r="BL87" i="24" s="1"/>
  <c r="BM87" i="24" s="1"/>
  <c r="AK42" i="24"/>
  <c r="AK49" i="24" s="1"/>
  <c r="AK88" i="24" s="1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AE158" i="26" l="1"/>
  <c r="AE179" i="26" s="1"/>
  <c r="AE223" i="26"/>
  <c r="AE41" i="26"/>
  <c r="AE45" i="26" s="1"/>
  <c r="AF154" i="26"/>
  <c r="AH225" i="26"/>
  <c r="AF175" i="26"/>
  <c r="AG133" i="26"/>
  <c r="AG154" i="26" s="1"/>
  <c r="AG43" i="26"/>
  <c r="AF40" i="26"/>
  <c r="AI53" i="25"/>
  <c r="AH37" i="27"/>
  <c r="AH32" i="27"/>
  <c r="AH33" i="27" s="1"/>
  <c r="AH38" i="27" s="1"/>
  <c r="AH24" i="27"/>
  <c r="AH36" i="27" s="1"/>
  <c r="AI33" i="26"/>
  <c r="AI36" i="26" s="1"/>
  <c r="AI137" i="26"/>
  <c r="AI138" i="26" s="1"/>
  <c r="AF74" i="25"/>
  <c r="AG70" i="25"/>
  <c r="AJ131" i="24"/>
  <c r="AJ54" i="25" s="1"/>
  <c r="AJ31" i="26"/>
  <c r="AJ221" i="26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52" i="24"/>
  <c r="AK136" i="26" s="1"/>
  <c r="AK43" i="24"/>
  <c r="AL41" i="24" s="1"/>
  <c r="AH130" i="26" l="1"/>
  <c r="AH132" i="26" s="1"/>
  <c r="AH43" i="26" s="1"/>
  <c r="AF158" i="26"/>
  <c r="AF179" i="26" s="1"/>
  <c r="AF223" i="26"/>
  <c r="AF41" i="26"/>
  <c r="AF45" i="26" s="1"/>
  <c r="AI222" i="26"/>
  <c r="AG175" i="26"/>
  <c r="AG40" i="26"/>
  <c r="AJ53" i="25"/>
  <c r="AI29" i="27"/>
  <c r="AI30" i="27" s="1"/>
  <c r="AI57" i="25"/>
  <c r="AI131" i="26"/>
  <c r="AI185" i="26" s="1"/>
  <c r="AI200" i="26" s="1"/>
  <c r="AI159" i="26"/>
  <c r="AI180" i="26" s="1"/>
  <c r="AJ135" i="26"/>
  <c r="AI160" i="26"/>
  <c r="AI181" i="26" s="1"/>
  <c r="AI153" i="26"/>
  <c r="AJ33" i="26"/>
  <c r="AJ36" i="26" s="1"/>
  <c r="AJ137" i="26"/>
  <c r="AH70" i="25"/>
  <c r="AG74" i="25"/>
  <c r="AK118" i="24"/>
  <c r="AK129" i="24" s="1"/>
  <c r="BI88" i="24"/>
  <c r="BJ88" i="24" s="1"/>
  <c r="BK88" i="24" s="1"/>
  <c r="BL88" i="24" s="1"/>
  <c r="BM88" i="24" s="1"/>
  <c r="AL42" i="24"/>
  <c r="AH133" i="26" l="1"/>
  <c r="AH154" i="26" s="1"/>
  <c r="AG223" i="26"/>
  <c r="AG41" i="26"/>
  <c r="AG45" i="26" s="1"/>
  <c r="AJ159" i="26"/>
  <c r="AJ180" i="26" s="1"/>
  <c r="AH175" i="26"/>
  <c r="AG158" i="26"/>
  <c r="AG179" i="26" s="1"/>
  <c r="AI38" i="26"/>
  <c r="AH40" i="26"/>
  <c r="AI15" i="27"/>
  <c r="AI16" i="27" s="1"/>
  <c r="AI17" i="27" s="1"/>
  <c r="AI19" i="27" s="1"/>
  <c r="AI37" i="27" s="1"/>
  <c r="AI22" i="27"/>
  <c r="AI73" i="25"/>
  <c r="AJ29" i="27"/>
  <c r="AJ30" i="27" s="1"/>
  <c r="AJ57" i="25"/>
  <c r="AI187" i="26"/>
  <c r="AI178" i="26"/>
  <c r="AI177" i="26"/>
  <c r="AJ138" i="26"/>
  <c r="AJ131" i="26"/>
  <c r="AJ185" i="26" s="1"/>
  <c r="AJ153" i="26"/>
  <c r="AJ178" i="26" s="1"/>
  <c r="AJ222" i="26"/>
  <c r="AH74" i="25"/>
  <c r="AI70" i="25"/>
  <c r="AK131" i="24"/>
  <c r="AK54" i="25" s="1"/>
  <c r="AK31" i="26"/>
  <c r="AK221" i="26" s="1"/>
  <c r="AL43" i="24"/>
  <c r="AM41" i="24" s="1"/>
  <c r="AM42" i="24" s="1"/>
  <c r="AL49" i="24"/>
  <c r="AL89" i="24" s="1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AI130" i="26" l="1"/>
  <c r="AI132" i="26" s="1"/>
  <c r="AI43" i="26" s="1"/>
  <c r="AI175" i="26" s="1"/>
  <c r="AH158" i="26"/>
  <c r="AH179" i="26" s="1"/>
  <c r="AH223" i="26"/>
  <c r="AH41" i="26"/>
  <c r="AH45" i="26" s="1"/>
  <c r="AI225" i="26"/>
  <c r="AI40" i="26"/>
  <c r="AI223" i="26" s="1"/>
  <c r="AJ38" i="26"/>
  <c r="AK53" i="25"/>
  <c r="AJ15" i="27"/>
  <c r="AJ16" i="27" s="1"/>
  <c r="AJ17" i="27" s="1"/>
  <c r="AJ19" i="27" s="1"/>
  <c r="AJ37" i="27" s="1"/>
  <c r="AJ22" i="27"/>
  <c r="AJ73" i="25"/>
  <c r="AI32" i="27"/>
  <c r="AI33" i="27" s="1"/>
  <c r="AI38" i="27" s="1"/>
  <c r="AI24" i="27"/>
  <c r="AI36" i="27" s="1"/>
  <c r="AJ187" i="26"/>
  <c r="AJ200" i="26"/>
  <c r="AJ177" i="26"/>
  <c r="AK135" i="26"/>
  <c r="AJ160" i="26"/>
  <c r="AJ181" i="26" s="1"/>
  <c r="AK33" i="26"/>
  <c r="AK137" i="26"/>
  <c r="AI74" i="25"/>
  <c r="AJ70" i="25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52" i="24"/>
  <c r="AL136" i="26" s="1"/>
  <c r="AM43" i="24"/>
  <c r="AN41" i="24" s="1"/>
  <c r="AM49" i="24"/>
  <c r="AM90" i="24" s="1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AI133" i="26" l="1"/>
  <c r="AI41" i="26"/>
  <c r="AI45" i="26" s="1"/>
  <c r="AK36" i="26"/>
  <c r="AK222" i="26" s="1"/>
  <c r="AJ225" i="26"/>
  <c r="AI158" i="26"/>
  <c r="AI179" i="26" s="1"/>
  <c r="AJ40" i="26"/>
  <c r="AJ24" i="27"/>
  <c r="AJ36" i="27" s="1"/>
  <c r="AJ32" i="27"/>
  <c r="AJ33" i="27" s="1"/>
  <c r="AJ38" i="27" s="1"/>
  <c r="AK29" i="27"/>
  <c r="AK30" i="27" s="1"/>
  <c r="AK57" i="25"/>
  <c r="AK131" i="26"/>
  <c r="AK185" i="26" s="1"/>
  <c r="AK159" i="26"/>
  <c r="AK180" i="26" s="1"/>
  <c r="AK138" i="26"/>
  <c r="AK160" i="26" s="1"/>
  <c r="AK181" i="26" s="1"/>
  <c r="AK153" i="26"/>
  <c r="AJ74" i="25"/>
  <c r="AL118" i="24"/>
  <c r="AL129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52" i="24"/>
  <c r="AM136" i="26" s="1"/>
  <c r="BJ89" i="24"/>
  <c r="BK89" i="24" s="1"/>
  <c r="BL89" i="24" s="1"/>
  <c r="BM89" i="24" s="1"/>
  <c r="AN42" i="24"/>
  <c r="AN49" i="24" s="1"/>
  <c r="AN91" i="24" s="1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AJ130" i="26" l="1"/>
  <c r="AI154" i="26"/>
  <c r="AJ158" i="26"/>
  <c r="AJ179" i="26" s="1"/>
  <c r="AJ223" i="26"/>
  <c r="AJ41" i="26"/>
  <c r="AK38" i="26"/>
  <c r="AK15" i="27"/>
  <c r="AK16" i="27" s="1"/>
  <c r="AK17" i="27" s="1"/>
  <c r="AK19" i="27" s="1"/>
  <c r="AK37" i="27" s="1"/>
  <c r="AK22" i="27"/>
  <c r="AK73" i="25"/>
  <c r="AK187" i="26"/>
  <c r="AK200" i="26"/>
  <c r="AN43" i="24"/>
  <c r="AO41" i="24" s="1"/>
  <c r="AO42" i="24" s="1"/>
  <c r="AK70" i="25"/>
  <c r="AL135" i="26"/>
  <c r="AK178" i="26"/>
  <c r="AK177" i="26"/>
  <c r="AL131" i="24"/>
  <c r="AL54" i="25" s="1"/>
  <c r="AL31" i="26"/>
  <c r="AL221" i="26" s="1"/>
  <c r="AM118" i="24"/>
  <c r="AM129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52" i="24"/>
  <c r="AN136" i="26" s="1"/>
  <c r="BK90" i="24"/>
  <c r="BL90" i="24" s="1"/>
  <c r="BM90" i="24" s="1"/>
  <c r="AJ132" i="26" l="1"/>
  <c r="AJ43" i="26" s="1"/>
  <c r="AJ175" i="26" s="1"/>
  <c r="AK225" i="26"/>
  <c r="AK74" i="25"/>
  <c r="AK40" i="26"/>
  <c r="AK223" i="26" s="1"/>
  <c r="AL53" i="25"/>
  <c r="AK24" i="27"/>
  <c r="AK36" i="27" s="1"/>
  <c r="AK32" i="27"/>
  <c r="AK33" i="27" s="1"/>
  <c r="AK38" i="27" s="1"/>
  <c r="AL33" i="26"/>
  <c r="AL36" i="26" s="1"/>
  <c r="AL137" i="26"/>
  <c r="AL138" i="26" s="1"/>
  <c r="AM131" i="24"/>
  <c r="AM54" i="25" s="1"/>
  <c r="AM31" i="26"/>
  <c r="AM221" i="26" s="1"/>
  <c r="AN118" i="24"/>
  <c r="AN129" i="24" s="1"/>
  <c r="BL91" i="24"/>
  <c r="BM91" i="24" s="1"/>
  <c r="AO43" i="24"/>
  <c r="AP41" i="24" s="1"/>
  <c r="AP42" i="24" s="1"/>
  <c r="AO49" i="24"/>
  <c r="AO92" i="24" s="1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AJ133" i="26" l="1"/>
  <c r="AJ45" i="26"/>
  <c r="AK41" i="26"/>
  <c r="AL159" i="26"/>
  <c r="AL180" i="26" s="1"/>
  <c r="AK158" i="26"/>
  <c r="AK179" i="26" s="1"/>
  <c r="AM53" i="25"/>
  <c r="AL29" i="27"/>
  <c r="AL30" i="27" s="1"/>
  <c r="AL57" i="25"/>
  <c r="AL70" i="25"/>
  <c r="AL153" i="26"/>
  <c r="AM135" i="26"/>
  <c r="AL160" i="26"/>
  <c r="AL181" i="26" s="1"/>
  <c r="AL131" i="26"/>
  <c r="AM33" i="26"/>
  <c r="AM36" i="26" s="1"/>
  <c r="AM137" i="26"/>
  <c r="AN131" i="24"/>
  <c r="AN54" i="25" s="1"/>
  <c r="AN31" i="26"/>
  <c r="AN221" i="26" s="1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52" i="24"/>
  <c r="AO136" i="26" s="1"/>
  <c r="AP43" i="24"/>
  <c r="AQ41" i="24" s="1"/>
  <c r="AQ42" i="24" s="1"/>
  <c r="AP50" i="24"/>
  <c r="AP93" i="24" s="1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AJ154" i="26" l="1"/>
  <c r="AK130" i="26"/>
  <c r="AM159" i="26"/>
  <c r="AM180" i="26" s="1"/>
  <c r="AL38" i="26"/>
  <c r="AL40" i="26"/>
  <c r="AL223" i="26" s="1"/>
  <c r="AN53" i="25"/>
  <c r="AL15" i="27"/>
  <c r="AL16" i="27" s="1"/>
  <c r="AL17" i="27" s="1"/>
  <c r="AL19" i="27" s="1"/>
  <c r="AL37" i="27" s="1"/>
  <c r="AL22" i="27"/>
  <c r="AL73" i="25"/>
  <c r="AM29" i="27"/>
  <c r="AM30" i="27" s="1"/>
  <c r="AM57" i="25"/>
  <c r="AL74" i="25"/>
  <c r="AL222" i="26"/>
  <c r="AL178" i="26"/>
  <c r="AL185" i="26"/>
  <c r="AM138" i="26"/>
  <c r="AM160" i="26" s="1"/>
  <c r="AM181" i="26" s="1"/>
  <c r="AL177" i="26"/>
  <c r="AM222" i="26"/>
  <c r="AM177" i="26"/>
  <c r="AM153" i="26"/>
  <c r="AM178" i="26" s="1"/>
  <c r="AM131" i="26"/>
  <c r="AM185" i="26" s="1"/>
  <c r="AN33" i="26"/>
  <c r="AN36" i="26" s="1"/>
  <c r="AN137" i="26"/>
  <c r="AO118" i="24"/>
  <c r="AO129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52" i="24"/>
  <c r="AP136" i="26" s="1"/>
  <c r="BM92" i="24"/>
  <c r="AQ43" i="24"/>
  <c r="AR41" i="24" s="1"/>
  <c r="AR42" i="24" s="1"/>
  <c r="AQ50" i="24"/>
  <c r="AQ94" i="24" s="1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AK132" i="26" l="1"/>
  <c r="AK43" i="26" s="1"/>
  <c r="AL41" i="26"/>
  <c r="AL225" i="26"/>
  <c r="AN159" i="26"/>
  <c r="AN180" i="26" s="1"/>
  <c r="AL158" i="26"/>
  <c r="AL179" i="26" s="1"/>
  <c r="AM38" i="26"/>
  <c r="AM15" i="27"/>
  <c r="AM16" i="27" s="1"/>
  <c r="AM17" i="27" s="1"/>
  <c r="AM19" i="27" s="1"/>
  <c r="AM37" i="27" s="1"/>
  <c r="AM22" i="27"/>
  <c r="AM73" i="25"/>
  <c r="AL24" i="27"/>
  <c r="AL36" i="27" s="1"/>
  <c r="AL32" i="27"/>
  <c r="AL33" i="27" s="1"/>
  <c r="AL38" i="27" s="1"/>
  <c r="AN29" i="27"/>
  <c r="AN30" i="27" s="1"/>
  <c r="AN57" i="25"/>
  <c r="AM187" i="26"/>
  <c r="AM200" i="26"/>
  <c r="AL187" i="26"/>
  <c r="AL200" i="26"/>
  <c r="AN135" i="26"/>
  <c r="AN138" i="26" s="1"/>
  <c r="AO135" i="26" s="1"/>
  <c r="AM70" i="25"/>
  <c r="AN131" i="26"/>
  <c r="AN185" i="26" s="1"/>
  <c r="AN153" i="26"/>
  <c r="AN222" i="26"/>
  <c r="AO131" i="24"/>
  <c r="AO54" i="25" s="1"/>
  <c r="AO31" i="26"/>
  <c r="H31" i="30" s="1"/>
  <c r="H33" i="30" s="1"/>
  <c r="AP118" i="24"/>
  <c r="AP129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52" i="24"/>
  <c r="AQ136" i="26" s="1"/>
  <c r="AR43" i="24"/>
  <c r="AS41" i="24" s="1"/>
  <c r="AR50" i="24"/>
  <c r="AR95" i="24" s="1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H36" i="30" l="1"/>
  <c r="AK133" i="26"/>
  <c r="AK154" i="26" s="1"/>
  <c r="AK175" i="26"/>
  <c r="AK45" i="26"/>
  <c r="AM225" i="26"/>
  <c r="AO221" i="26"/>
  <c r="AN38" i="26"/>
  <c r="AM40" i="26"/>
  <c r="AM223" i="26" s="1"/>
  <c r="AO53" i="25"/>
  <c r="AM24" i="27"/>
  <c r="AM36" i="27" s="1"/>
  <c r="AM32" i="27"/>
  <c r="AM33" i="27" s="1"/>
  <c r="AM38" i="27" s="1"/>
  <c r="AN15" i="27"/>
  <c r="AN16" i="27" s="1"/>
  <c r="AN17" i="27" s="1"/>
  <c r="AN19" i="27" s="1"/>
  <c r="AN37" i="27" s="1"/>
  <c r="AN22" i="27"/>
  <c r="AN73" i="25"/>
  <c r="AN187" i="26"/>
  <c r="AN200" i="26"/>
  <c r="AN160" i="26"/>
  <c r="AN181" i="26" s="1"/>
  <c r="AN178" i="26"/>
  <c r="AN177" i="26"/>
  <c r="AM74" i="25"/>
  <c r="AO33" i="26"/>
  <c r="AO36" i="26" s="1"/>
  <c r="AO137" i="26"/>
  <c r="AO138" i="26" s="1"/>
  <c r="AP131" i="24"/>
  <c r="AP54" i="25" s="1"/>
  <c r="AP31" i="26"/>
  <c r="AQ118" i="24"/>
  <c r="AQ129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52" i="24"/>
  <c r="AR136" i="26" s="1"/>
  <c r="AS42" i="24"/>
  <c r="AS50" i="24" s="1"/>
  <c r="AS96" i="24" s="1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AL130" i="26" l="1"/>
  <c r="AL132" i="26" s="1"/>
  <c r="AL43" i="26" s="1"/>
  <c r="AM41" i="26"/>
  <c r="AN225" i="26"/>
  <c r="AO159" i="26"/>
  <c r="H159" i="30" s="1"/>
  <c r="H180" i="30" s="1"/>
  <c r="AP221" i="26"/>
  <c r="AM158" i="26"/>
  <c r="AM179" i="26" s="1"/>
  <c r="AN32" i="27"/>
  <c r="AN33" i="27" s="1"/>
  <c r="AN38" i="27" s="1"/>
  <c r="AN24" i="27"/>
  <c r="AN36" i="27" s="1"/>
  <c r="AP53" i="25"/>
  <c r="AO57" i="25"/>
  <c r="AO29" i="27"/>
  <c r="AO30" i="27" s="1"/>
  <c r="AO153" i="26"/>
  <c r="H153" i="30" s="1"/>
  <c r="AO131" i="26"/>
  <c r="AO222" i="26"/>
  <c r="AP135" i="26"/>
  <c r="AO160" i="26"/>
  <c r="AP33" i="26"/>
  <c r="AP36" i="26" s="1"/>
  <c r="AP137" i="26"/>
  <c r="AQ131" i="24"/>
  <c r="AQ54" i="25" s="1"/>
  <c r="AQ31" i="26"/>
  <c r="AQ221" i="26" s="1"/>
  <c r="AR118" i="24"/>
  <c r="AR129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52" i="24"/>
  <c r="AS136" i="26" s="1"/>
  <c r="AS43" i="24"/>
  <c r="AT41" i="24" s="1"/>
  <c r="AL133" i="26" l="1"/>
  <c r="AL175" i="26"/>
  <c r="AL45" i="26"/>
  <c r="AO180" i="26"/>
  <c r="AP159" i="26"/>
  <c r="AP180" i="26" s="1"/>
  <c r="H178" i="30"/>
  <c r="AO181" i="26"/>
  <c r="H160" i="30"/>
  <c r="H181" i="30" s="1"/>
  <c r="AO185" i="26"/>
  <c r="AO187" i="26" s="1"/>
  <c r="H131" i="30"/>
  <c r="H185" i="30" s="1"/>
  <c r="AO38" i="26"/>
  <c r="H38" i="30" s="1"/>
  <c r="AO15" i="27"/>
  <c r="AO16" i="27" s="1"/>
  <c r="AO17" i="27" s="1"/>
  <c r="AO19" i="27" s="1"/>
  <c r="AO37" i="27" s="1"/>
  <c r="AO22" i="27"/>
  <c r="AO73" i="25"/>
  <c r="AP29" i="27"/>
  <c r="AP30" i="27" s="1"/>
  <c r="AP57" i="25"/>
  <c r="AQ53" i="25"/>
  <c r="AO177" i="26"/>
  <c r="AO178" i="26"/>
  <c r="AP138" i="26"/>
  <c r="AP222" i="26"/>
  <c r="AP153" i="26"/>
  <c r="AP178" i="26" s="1"/>
  <c r="AN70" i="25"/>
  <c r="AP131" i="26"/>
  <c r="AQ33" i="26"/>
  <c r="AQ36" i="26" s="1"/>
  <c r="AQ137" i="26"/>
  <c r="AR131" i="24"/>
  <c r="AR54" i="25" s="1"/>
  <c r="AR31" i="26"/>
  <c r="AR221" i="26" s="1"/>
  <c r="AS118" i="24"/>
  <c r="AS129" i="24" s="1"/>
  <c r="AT42" i="24"/>
  <c r="AM130" i="26" l="1"/>
  <c r="AL154" i="26"/>
  <c r="AQ159" i="26"/>
  <c r="AQ180" i="26" s="1"/>
  <c r="H187" i="30"/>
  <c r="AP185" i="26"/>
  <c r="AP187" i="26" s="1"/>
  <c r="AO200" i="26"/>
  <c r="AO225" i="26"/>
  <c r="AN40" i="26"/>
  <c r="AP38" i="26"/>
  <c r="AR53" i="25"/>
  <c r="AP15" i="27"/>
  <c r="AP16" i="27" s="1"/>
  <c r="AP17" i="27" s="1"/>
  <c r="AP19" i="27" s="1"/>
  <c r="AP22" i="27"/>
  <c r="AP73" i="25"/>
  <c r="AO32" i="27"/>
  <c r="AO33" i="27" s="1"/>
  <c r="AO38" i="27" s="1"/>
  <c r="AO24" i="27"/>
  <c r="AO36" i="27" s="1"/>
  <c r="AQ29" i="27"/>
  <c r="AQ30" i="27" s="1"/>
  <c r="AQ57" i="25"/>
  <c r="AP177" i="26"/>
  <c r="AN74" i="25"/>
  <c r="AQ131" i="26"/>
  <c r="AQ185" i="26" s="1"/>
  <c r="AQ177" i="26"/>
  <c r="AQ153" i="26"/>
  <c r="AQ222" i="26"/>
  <c r="AO70" i="25"/>
  <c r="AQ135" i="26"/>
  <c r="AQ138" i="26" s="1"/>
  <c r="AP160" i="26"/>
  <c r="AP181" i="26" s="1"/>
  <c r="AR33" i="26"/>
  <c r="AR137" i="26"/>
  <c r="AS131" i="24"/>
  <c r="AS54" i="25" s="1"/>
  <c r="AS31" i="26"/>
  <c r="AS221" i="26" s="1"/>
  <c r="AT43" i="24"/>
  <c r="AU41" i="24" s="1"/>
  <c r="AT50" i="24"/>
  <c r="AT97" i="24" s="1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AM132" i="26" l="1"/>
  <c r="AM43" i="26" s="1"/>
  <c r="AN158" i="26"/>
  <c r="AN179" i="26" s="1"/>
  <c r="AN223" i="26"/>
  <c r="AN41" i="26"/>
  <c r="AR36" i="26"/>
  <c r="AR222" i="26" s="1"/>
  <c r="AP200" i="26"/>
  <c r="AP225" i="26"/>
  <c r="AO40" i="26"/>
  <c r="AQ38" i="26"/>
  <c r="AP24" i="27"/>
  <c r="AP36" i="27" s="1"/>
  <c r="AP32" i="27"/>
  <c r="AP33" i="27" s="1"/>
  <c r="AP38" i="27" s="1"/>
  <c r="AS53" i="25"/>
  <c r="AP37" i="27"/>
  <c r="AR29" i="27"/>
  <c r="AR30" i="27" s="1"/>
  <c r="AR57" i="25"/>
  <c r="AQ15" i="27"/>
  <c r="AQ16" i="27" s="1"/>
  <c r="AQ17" i="27" s="1"/>
  <c r="AQ19" i="27" s="1"/>
  <c r="AQ37" i="27" s="1"/>
  <c r="AQ22" i="27"/>
  <c r="AQ73" i="25"/>
  <c r="AQ187" i="26"/>
  <c r="AQ200" i="26"/>
  <c r="AR131" i="26"/>
  <c r="AR185" i="26" s="1"/>
  <c r="AR159" i="26"/>
  <c r="AR180" i="26" s="1"/>
  <c r="AQ178" i="26"/>
  <c r="AR135" i="26"/>
  <c r="AR138" i="26" s="1"/>
  <c r="AQ160" i="26"/>
  <c r="AQ181" i="26" s="1"/>
  <c r="AR177" i="26"/>
  <c r="AR153" i="26"/>
  <c r="AO74" i="25"/>
  <c r="AS33" i="26"/>
  <c r="AS137" i="26"/>
  <c r="BF97" i="24"/>
  <c r="BG97" i="24" s="1"/>
  <c r="BH97" i="24" s="1"/>
  <c r="BI97" i="24" s="1"/>
  <c r="BJ97" i="24" s="1"/>
  <c r="BK97" i="24" s="1"/>
  <c r="BL97" i="24" s="1"/>
  <c r="BM97" i="24" s="1"/>
  <c r="AT52" i="24"/>
  <c r="AT136" i="26" s="1"/>
  <c r="AU42" i="24"/>
  <c r="AU50" i="24" s="1"/>
  <c r="AU98" i="24" s="1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AM133" i="26" l="1"/>
  <c r="AM175" i="26"/>
  <c r="AM45" i="26"/>
  <c r="H40" i="30"/>
  <c r="H41" i="30" s="1"/>
  <c r="AO223" i="26"/>
  <c r="AO41" i="26"/>
  <c r="AS36" i="26"/>
  <c r="AS222" i="26" s="1"/>
  <c r="AQ225" i="26"/>
  <c r="AO158" i="26"/>
  <c r="H158" i="30" s="1"/>
  <c r="H179" i="30" s="1"/>
  <c r="AR38" i="26"/>
  <c r="AS29" i="27"/>
  <c r="AS30" i="27" s="1"/>
  <c r="AS57" i="25"/>
  <c r="AQ32" i="27"/>
  <c r="AQ33" i="27" s="1"/>
  <c r="AQ38" i="27" s="1"/>
  <c r="AQ24" i="27"/>
  <c r="AQ36" i="27" s="1"/>
  <c r="AR15" i="27"/>
  <c r="AR16" i="27" s="1"/>
  <c r="AR17" i="27" s="1"/>
  <c r="AR19" i="27" s="1"/>
  <c r="AR22" i="27"/>
  <c r="AR73" i="25"/>
  <c r="AR187" i="26"/>
  <c r="AR200" i="26"/>
  <c r="AS131" i="26"/>
  <c r="AS185" i="26" s="1"/>
  <c r="AS159" i="26"/>
  <c r="AS180" i="26" s="1"/>
  <c r="AR178" i="26"/>
  <c r="AS135" i="26"/>
  <c r="AS138" i="26" s="1"/>
  <c r="AR160" i="26"/>
  <c r="AR181" i="26" s="1"/>
  <c r="AS177" i="26"/>
  <c r="AS153" i="26"/>
  <c r="AT118" i="24"/>
  <c r="AT129" i="24" s="1"/>
  <c r="BG98" i="24"/>
  <c r="BH98" i="24" s="1"/>
  <c r="BI98" i="24" s="1"/>
  <c r="BJ98" i="24" s="1"/>
  <c r="BK98" i="24" s="1"/>
  <c r="BL98" i="24" s="1"/>
  <c r="BM98" i="24" s="1"/>
  <c r="AU52" i="24"/>
  <c r="AU136" i="26" s="1"/>
  <c r="AU43" i="24"/>
  <c r="AV41" i="24" s="1"/>
  <c r="AN130" i="26" l="1"/>
  <c r="AM154" i="26"/>
  <c r="AR225" i="26"/>
  <c r="AO179" i="26"/>
  <c r="AS38" i="26"/>
  <c r="AR24" i="27"/>
  <c r="AR36" i="27" s="1"/>
  <c r="AR32" i="27"/>
  <c r="AR33" i="27" s="1"/>
  <c r="AR38" i="27" s="1"/>
  <c r="AR37" i="27"/>
  <c r="AS15" i="27"/>
  <c r="AS16" i="27" s="1"/>
  <c r="AS17" i="27" s="1"/>
  <c r="AS19" i="27" s="1"/>
  <c r="AS37" i="27" s="1"/>
  <c r="AS22" i="27"/>
  <c r="AS73" i="25"/>
  <c r="AS187" i="26"/>
  <c r="AS200" i="26"/>
  <c r="AS178" i="26"/>
  <c r="AT135" i="26"/>
  <c r="AS160" i="26"/>
  <c r="AS181" i="26" s="1"/>
  <c r="AP70" i="25"/>
  <c r="AT131" i="24"/>
  <c r="AT54" i="25" s="1"/>
  <c r="AT31" i="26"/>
  <c r="AU118" i="24"/>
  <c r="AU129" i="24" s="1"/>
  <c r="AV42" i="24"/>
  <c r="AV50" i="24" s="1"/>
  <c r="AV99" i="24" s="1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AN132" i="26" l="1"/>
  <c r="AN133" i="26" s="1"/>
  <c r="AS225" i="26"/>
  <c r="AT221" i="26"/>
  <c r="AP40" i="26"/>
  <c r="AS32" i="27"/>
  <c r="AS33" i="27" s="1"/>
  <c r="AS38" i="27" s="1"/>
  <c r="AS24" i="27"/>
  <c r="AS36" i="27" s="1"/>
  <c r="AT53" i="25"/>
  <c r="AP74" i="25"/>
  <c r="AT33" i="26"/>
  <c r="AT36" i="26" s="1"/>
  <c r="AT137" i="26"/>
  <c r="AT138" i="26" s="1"/>
  <c r="AU131" i="24"/>
  <c r="AU54" i="25" s="1"/>
  <c r="AU31" i="26"/>
  <c r="AU221" i="26" s="1"/>
  <c r="BH99" i="24"/>
  <c r="BI99" i="24" s="1"/>
  <c r="BJ99" i="24" s="1"/>
  <c r="BK99" i="24" s="1"/>
  <c r="BL99" i="24" s="1"/>
  <c r="BM99" i="24" s="1"/>
  <c r="AV52" i="24"/>
  <c r="AV136" i="26" s="1"/>
  <c r="AV43" i="24"/>
  <c r="AW41" i="24" s="1"/>
  <c r="AN154" i="26" l="1"/>
  <c r="AO130" i="26"/>
  <c r="AN43" i="26"/>
  <c r="AP223" i="26"/>
  <c r="AP41" i="26"/>
  <c r="AT159" i="26"/>
  <c r="AT180" i="26" s="1"/>
  <c r="AP158" i="26"/>
  <c r="AP179" i="26" s="1"/>
  <c r="AT57" i="25"/>
  <c r="AT29" i="27"/>
  <c r="AT30" i="27" s="1"/>
  <c r="AU53" i="25"/>
  <c r="AU135" i="26"/>
  <c r="AT160" i="26"/>
  <c r="AT181" i="26" s="1"/>
  <c r="AT131" i="26"/>
  <c r="AT153" i="26"/>
  <c r="AQ70" i="25"/>
  <c r="AT222" i="26"/>
  <c r="AU33" i="26"/>
  <c r="AU137" i="26"/>
  <c r="AV118" i="24"/>
  <c r="AV129" i="24" s="1"/>
  <c r="AW42" i="24"/>
  <c r="AW50" i="24" s="1"/>
  <c r="AW100" i="24" s="1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AN175" i="26" l="1"/>
  <c r="AN45" i="26"/>
  <c r="AO132" i="26"/>
  <c r="AO133" i="26" s="1"/>
  <c r="AU36" i="26"/>
  <c r="AU222" i="26" s="1"/>
  <c r="AT185" i="26"/>
  <c r="AT200" i="26" s="1"/>
  <c r="AQ40" i="26"/>
  <c r="AT38" i="26"/>
  <c r="AU29" i="27"/>
  <c r="AU30" i="27" s="1"/>
  <c r="AU57" i="25"/>
  <c r="AT15" i="27"/>
  <c r="AT16" i="27" s="1"/>
  <c r="AT17" i="27" s="1"/>
  <c r="AT19" i="27" s="1"/>
  <c r="AT37" i="27" s="1"/>
  <c r="AT22" i="27"/>
  <c r="AT73" i="25"/>
  <c r="AW43" i="24"/>
  <c r="AU138" i="26"/>
  <c r="AV135" i="26" s="1"/>
  <c r="AU159" i="26"/>
  <c r="AU180" i="26" s="1"/>
  <c r="AT178" i="26"/>
  <c r="AT177" i="26"/>
  <c r="AU131" i="26"/>
  <c r="AU185" i="26" s="1"/>
  <c r="AQ74" i="25"/>
  <c r="AU177" i="26"/>
  <c r="AU153" i="26"/>
  <c r="AV131" i="24"/>
  <c r="AV54" i="25" s="1"/>
  <c r="AV31" i="26"/>
  <c r="AV221" i="26" s="1"/>
  <c r="BI100" i="24"/>
  <c r="BJ100" i="24" s="1"/>
  <c r="BK100" i="24" s="1"/>
  <c r="BL100" i="24" s="1"/>
  <c r="BM100" i="24" s="1"/>
  <c r="AW52" i="24"/>
  <c r="AW136" i="26" s="1"/>
  <c r="AX41" i="24"/>
  <c r="AP130" i="26" l="1"/>
  <c r="AO154" i="26"/>
  <c r="H154" i="30" s="1"/>
  <c r="AO43" i="26"/>
  <c r="H43" i="30" s="1"/>
  <c r="H45" i="30" s="1"/>
  <c r="H132" i="30"/>
  <c r="H175" i="30" s="1"/>
  <c r="AQ223" i="26"/>
  <c r="AQ41" i="26"/>
  <c r="AT187" i="26"/>
  <c r="AT225" i="26"/>
  <c r="AQ158" i="26"/>
  <c r="AQ179" i="26" s="1"/>
  <c r="AU38" i="26"/>
  <c r="AT24" i="27"/>
  <c r="AT36" i="27" s="1"/>
  <c r="AT32" i="27"/>
  <c r="AT33" i="27" s="1"/>
  <c r="AT38" i="27" s="1"/>
  <c r="AV53" i="25"/>
  <c r="AU15" i="27"/>
  <c r="AU16" i="27" s="1"/>
  <c r="AU17" i="27" s="1"/>
  <c r="AU19" i="27" s="1"/>
  <c r="AU37" i="27" s="1"/>
  <c r="AU22" i="27"/>
  <c r="AU73" i="25"/>
  <c r="AU187" i="26"/>
  <c r="AU200" i="26"/>
  <c r="AU160" i="26"/>
  <c r="AU181" i="26" s="1"/>
  <c r="AU178" i="26"/>
  <c r="AR70" i="25"/>
  <c r="AV33" i="26"/>
  <c r="AV36" i="26" s="1"/>
  <c r="AV137" i="26"/>
  <c r="AV138" i="26" s="1"/>
  <c r="AW118" i="24"/>
  <c r="AW129" i="24" s="1"/>
  <c r="AX42" i="24"/>
  <c r="AX50" i="24" s="1"/>
  <c r="AX101" i="24" s="1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AO175" i="26" l="1"/>
  <c r="AO45" i="26"/>
  <c r="AP132" i="26"/>
  <c r="AP43" i="26" s="1"/>
  <c r="AU225" i="26"/>
  <c r="AV159" i="26"/>
  <c r="AV180" i="26" s="1"/>
  <c r="AR40" i="26"/>
  <c r="AV29" i="27"/>
  <c r="AV30" i="27" s="1"/>
  <c r="AV57" i="25"/>
  <c r="AU24" i="27"/>
  <c r="AU36" i="27" s="1"/>
  <c r="AU32" i="27"/>
  <c r="AU33" i="27" s="1"/>
  <c r="AU38" i="27" s="1"/>
  <c r="AW135" i="26"/>
  <c r="AV160" i="26"/>
  <c r="AV181" i="26" s="1"/>
  <c r="AV222" i="26"/>
  <c r="AV153" i="26"/>
  <c r="AR74" i="25"/>
  <c r="AV131" i="26"/>
  <c r="AV185" i="26" s="1"/>
  <c r="AW131" i="24"/>
  <c r="AW54" i="25" s="1"/>
  <c r="AW31" i="26"/>
  <c r="AW221" i="26" s="1"/>
  <c r="BJ101" i="24"/>
  <c r="BK101" i="24" s="1"/>
  <c r="BL101" i="24" s="1"/>
  <c r="BM101" i="24" s="1"/>
  <c r="AX52" i="24"/>
  <c r="AX136" i="26" s="1"/>
  <c r="AX43" i="24"/>
  <c r="AY41" i="24" s="1"/>
  <c r="AP133" i="26" l="1"/>
  <c r="AQ130" i="26" s="1"/>
  <c r="AP175" i="26"/>
  <c r="AP45" i="26"/>
  <c r="AR223" i="26"/>
  <c r="AR41" i="26"/>
  <c r="AR158" i="26"/>
  <c r="AR179" i="26" s="1"/>
  <c r="AV38" i="26"/>
  <c r="AV15" i="27"/>
  <c r="AV16" i="27" s="1"/>
  <c r="AV17" i="27" s="1"/>
  <c r="AV19" i="27" s="1"/>
  <c r="AV37" i="27" s="1"/>
  <c r="AV22" i="27"/>
  <c r="AV73" i="25"/>
  <c r="AW53" i="25"/>
  <c r="AV187" i="26"/>
  <c r="AV200" i="26"/>
  <c r="AV177" i="26"/>
  <c r="AV178" i="26"/>
  <c r="AS70" i="25"/>
  <c r="AW33" i="26"/>
  <c r="AW137" i="26"/>
  <c r="AW138" i="26" s="1"/>
  <c r="AX118" i="24"/>
  <c r="AX129" i="24" s="1"/>
  <c r="AY42" i="24"/>
  <c r="AY50" i="24" s="1"/>
  <c r="AY102" i="24" s="1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AP154" i="26" l="1"/>
  <c r="AQ132" i="26"/>
  <c r="AQ43" i="26" s="1"/>
  <c r="AW36" i="26"/>
  <c r="AW222" i="26" s="1"/>
  <c r="AV225" i="26"/>
  <c r="AS40" i="26"/>
  <c r="AW29" i="27"/>
  <c r="AW30" i="27" s="1"/>
  <c r="AW57" i="25"/>
  <c r="AV32" i="27"/>
  <c r="AV33" i="27" s="1"/>
  <c r="AV38" i="27" s="1"/>
  <c r="AV24" i="27"/>
  <c r="AV36" i="27" s="1"/>
  <c r="AY43" i="24"/>
  <c r="AW131" i="26"/>
  <c r="AW185" i="26" s="1"/>
  <c r="AW159" i="26"/>
  <c r="AW180" i="26" s="1"/>
  <c r="AW153" i="26"/>
  <c r="AS74" i="25"/>
  <c r="AX135" i="26"/>
  <c r="AW160" i="26"/>
  <c r="AW181" i="26" s="1"/>
  <c r="AX131" i="24"/>
  <c r="AX54" i="25" s="1"/>
  <c r="AX31" i="26"/>
  <c r="AX221" i="26" s="1"/>
  <c r="BK102" i="24"/>
  <c r="BL102" i="24" s="1"/>
  <c r="BM102" i="24" s="1"/>
  <c r="AY52" i="24"/>
  <c r="AY136" i="26" s="1"/>
  <c r="AZ41" i="24"/>
  <c r="AQ133" i="26" l="1"/>
  <c r="AR130" i="26" s="1"/>
  <c r="AQ175" i="26"/>
  <c r="AQ45" i="26"/>
  <c r="AS223" i="26"/>
  <c r="AS41" i="26"/>
  <c r="AS158" i="26"/>
  <c r="AS179" i="26" s="1"/>
  <c r="AW38" i="26"/>
  <c r="AX53" i="25"/>
  <c r="AW15" i="27"/>
  <c r="AW16" i="27" s="1"/>
  <c r="AW17" i="27" s="1"/>
  <c r="AW19" i="27" s="1"/>
  <c r="AW22" i="27"/>
  <c r="AW73" i="25"/>
  <c r="AW187" i="26"/>
  <c r="AW200" i="26"/>
  <c r="AW177" i="26"/>
  <c r="AW178" i="26"/>
  <c r="AT70" i="25"/>
  <c r="AX33" i="26"/>
  <c r="AX137" i="26"/>
  <c r="AX138" i="26" s="1"/>
  <c r="AY118" i="24"/>
  <c r="AY129" i="24" s="1"/>
  <c r="AZ42" i="24"/>
  <c r="AZ50" i="24" s="1"/>
  <c r="AZ103" i="24" s="1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AQ154" i="26" l="1"/>
  <c r="AR132" i="26"/>
  <c r="AR43" i="26" s="1"/>
  <c r="AX36" i="26"/>
  <c r="AX222" i="26" s="1"/>
  <c r="AW225" i="26"/>
  <c r="AT40" i="26"/>
  <c r="AW32" i="27"/>
  <c r="AW33" i="27" s="1"/>
  <c r="AW38" i="27" s="1"/>
  <c r="AW24" i="27"/>
  <c r="AW36" i="27" s="1"/>
  <c r="AW37" i="27"/>
  <c r="AX29" i="27"/>
  <c r="AX30" i="27" s="1"/>
  <c r="AX57" i="25"/>
  <c r="AZ43" i="24"/>
  <c r="AX131" i="26"/>
  <c r="AX185" i="26" s="1"/>
  <c r="AX159" i="26"/>
  <c r="AX180" i="26" s="1"/>
  <c r="AY135" i="26"/>
  <c r="AX160" i="26"/>
  <c r="AX181" i="26" s="1"/>
  <c r="AX153" i="26"/>
  <c r="AT74" i="25"/>
  <c r="AY131" i="24"/>
  <c r="AY54" i="25" s="1"/>
  <c r="AY31" i="26"/>
  <c r="AY221" i="26" s="1"/>
  <c r="BL103" i="24"/>
  <c r="BM103" i="24" s="1"/>
  <c r="AZ52" i="24"/>
  <c r="AZ136" i="26" s="1"/>
  <c r="BA41" i="24"/>
  <c r="AR133" i="26" l="1"/>
  <c r="AR154" i="26" s="1"/>
  <c r="AR175" i="26"/>
  <c r="AR45" i="26"/>
  <c r="AT223" i="26"/>
  <c r="AT41" i="26"/>
  <c r="AT158" i="26"/>
  <c r="AT179" i="26" s="1"/>
  <c r="AX38" i="26"/>
  <c r="AX15" i="27"/>
  <c r="AX16" i="27" s="1"/>
  <c r="AX17" i="27" s="1"/>
  <c r="AX19" i="27" s="1"/>
  <c r="AX37" i="27" s="1"/>
  <c r="AX22" i="27"/>
  <c r="AX73" i="25"/>
  <c r="AY53" i="25"/>
  <c r="AX187" i="26"/>
  <c r="AX200" i="26"/>
  <c r="AX178" i="26"/>
  <c r="AX177" i="26"/>
  <c r="AU70" i="25"/>
  <c r="AY33" i="26"/>
  <c r="AY36" i="26" s="1"/>
  <c r="AY137" i="26"/>
  <c r="AY138" i="26" s="1"/>
  <c r="AZ118" i="24"/>
  <c r="AZ129" i="24" s="1"/>
  <c r="BA42" i="24"/>
  <c r="BA50" i="24" s="1"/>
  <c r="BA104" i="24" s="1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A43" i="24"/>
  <c r="AS130" i="26" l="1"/>
  <c r="AS132" i="26" s="1"/>
  <c r="AS43" i="26" s="1"/>
  <c r="AX225" i="26"/>
  <c r="AY159" i="26"/>
  <c r="AY180" i="26" s="1"/>
  <c r="AU40" i="26"/>
  <c r="AY29" i="27"/>
  <c r="AY30" i="27" s="1"/>
  <c r="AY57" i="25"/>
  <c r="AX32" i="27"/>
  <c r="AX33" i="27" s="1"/>
  <c r="AX38" i="27" s="1"/>
  <c r="AX24" i="27"/>
  <c r="AX36" i="27" s="1"/>
  <c r="AZ135" i="26"/>
  <c r="AY160" i="26"/>
  <c r="AY181" i="26" s="1"/>
  <c r="AU74" i="25"/>
  <c r="AY153" i="26"/>
  <c r="AY131" i="26"/>
  <c r="AY185" i="26" s="1"/>
  <c r="AY222" i="26"/>
  <c r="AZ131" i="24"/>
  <c r="AZ54" i="25" s="1"/>
  <c r="AZ31" i="26"/>
  <c r="AZ221" i="26" s="1"/>
  <c r="BM104" i="24"/>
  <c r="BA52" i="24"/>
  <c r="BA136" i="26" s="1"/>
  <c r="BB41" i="24"/>
  <c r="AS133" i="26" l="1"/>
  <c r="AT130" i="26" s="1"/>
  <c r="AS175" i="26"/>
  <c r="AS45" i="26"/>
  <c r="AU223" i="26"/>
  <c r="AU41" i="26"/>
  <c r="AY38" i="26"/>
  <c r="AU158" i="26"/>
  <c r="AU179" i="26" s="1"/>
  <c r="AZ53" i="25"/>
  <c r="AY15" i="27"/>
  <c r="AY16" i="27" s="1"/>
  <c r="AY17" i="27" s="1"/>
  <c r="AY19" i="27" s="1"/>
  <c r="AY37" i="27" s="1"/>
  <c r="AY22" i="27"/>
  <c r="AY73" i="25"/>
  <c r="AY187" i="26"/>
  <c r="AY200" i="26"/>
  <c r="AY177" i="26"/>
  <c r="AY178" i="26"/>
  <c r="AV70" i="25"/>
  <c r="AZ33" i="26"/>
  <c r="AZ137" i="26"/>
  <c r="AZ138" i="26" s="1"/>
  <c r="BA118" i="24"/>
  <c r="BA129" i="24" s="1"/>
  <c r="BB42" i="24"/>
  <c r="AS154" i="26" l="1"/>
  <c r="AT132" i="26"/>
  <c r="AT43" i="26" s="1"/>
  <c r="AZ36" i="26"/>
  <c r="AZ222" i="26" s="1"/>
  <c r="AY225" i="26"/>
  <c r="AV40" i="26"/>
  <c r="AY24" i="27"/>
  <c r="AY36" i="27" s="1"/>
  <c r="AY32" i="27"/>
  <c r="AY33" i="27" s="1"/>
  <c r="AY38" i="27" s="1"/>
  <c r="AZ29" i="27"/>
  <c r="AZ30" i="27" s="1"/>
  <c r="AZ57" i="25"/>
  <c r="AZ159" i="26"/>
  <c r="AZ180" i="26" s="1"/>
  <c r="AV74" i="25"/>
  <c r="BA135" i="26"/>
  <c r="AZ160" i="26"/>
  <c r="AZ181" i="26" s="1"/>
  <c r="AZ153" i="26"/>
  <c r="AZ131" i="26"/>
  <c r="AZ185" i="26" s="1"/>
  <c r="BA131" i="24"/>
  <c r="BA54" i="25" s="1"/>
  <c r="BA31" i="26"/>
  <c r="I31" i="30" s="1"/>
  <c r="I33" i="30" s="1"/>
  <c r="I36" i="30" s="1"/>
  <c r="BB43" i="24"/>
  <c r="BB51" i="24"/>
  <c r="BB105" i="24" s="1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C41" i="24"/>
  <c r="AT133" i="26" l="1"/>
  <c r="AU130" i="26" s="1"/>
  <c r="AT175" i="26"/>
  <c r="AT45" i="26"/>
  <c r="AV158" i="26"/>
  <c r="AV179" i="26" s="1"/>
  <c r="AV223" i="26"/>
  <c r="AV41" i="26"/>
  <c r="BA221" i="26"/>
  <c r="AZ38" i="26"/>
  <c r="BA53" i="25"/>
  <c r="AZ15" i="27"/>
  <c r="AZ16" i="27" s="1"/>
  <c r="AZ17" i="27" s="1"/>
  <c r="AZ19" i="27" s="1"/>
  <c r="AZ37" i="27" s="1"/>
  <c r="AZ22" i="27"/>
  <c r="AZ73" i="25"/>
  <c r="AZ187" i="26"/>
  <c r="AZ200" i="26"/>
  <c r="AZ178" i="26"/>
  <c r="AZ177" i="26"/>
  <c r="AW70" i="25"/>
  <c r="BA33" i="26"/>
  <c r="BA137" i="26"/>
  <c r="BA138" i="26" s="1"/>
  <c r="BB52" i="24"/>
  <c r="BB136" i="26" s="1"/>
  <c r="BC42" i="24"/>
  <c r="AT154" i="26" l="1"/>
  <c r="AU132" i="26"/>
  <c r="AU43" i="26" s="1"/>
  <c r="BA36" i="26"/>
  <c r="BA222" i="26" s="1"/>
  <c r="AZ225" i="26"/>
  <c r="AW40" i="26"/>
  <c r="AZ32" i="27"/>
  <c r="AZ33" i="27" s="1"/>
  <c r="AZ38" i="27" s="1"/>
  <c r="AZ24" i="27"/>
  <c r="AZ36" i="27" s="1"/>
  <c r="BA29" i="27"/>
  <c r="BA30" i="27" s="1"/>
  <c r="BA57" i="25"/>
  <c r="BA159" i="26"/>
  <c r="BA131" i="26"/>
  <c r="AW74" i="25"/>
  <c r="BA153" i="26"/>
  <c r="I153" i="30" s="1"/>
  <c r="BB135" i="26"/>
  <c r="BA160" i="26"/>
  <c r="BB118" i="24"/>
  <c r="BB129" i="24" s="1"/>
  <c r="BC43" i="24"/>
  <c r="BC51" i="24"/>
  <c r="BC106" i="24" s="1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D41" i="24"/>
  <c r="AU133" i="26" l="1"/>
  <c r="AU154" i="26" s="1"/>
  <c r="AU175" i="26"/>
  <c r="AU45" i="26"/>
  <c r="AW158" i="26"/>
  <c r="AW179" i="26" s="1"/>
  <c r="AW223" i="26"/>
  <c r="AW41" i="26"/>
  <c r="I178" i="30"/>
  <c r="BA185" i="26"/>
  <c r="BA187" i="26" s="1"/>
  <c r="I131" i="30"/>
  <c r="I185" i="30" s="1"/>
  <c r="BA181" i="26"/>
  <c r="I160" i="30"/>
  <c r="I181" i="30" s="1"/>
  <c r="BA180" i="26"/>
  <c r="I159" i="30"/>
  <c r="I180" i="30" s="1"/>
  <c r="BA38" i="26"/>
  <c r="I38" i="30" s="1"/>
  <c r="BA15" i="27"/>
  <c r="BA16" i="27" s="1"/>
  <c r="BA17" i="27" s="1"/>
  <c r="BA19" i="27" s="1"/>
  <c r="BA37" i="27" s="1"/>
  <c r="BA22" i="27"/>
  <c r="BA73" i="25"/>
  <c r="BA178" i="26"/>
  <c r="BA177" i="26"/>
  <c r="AX70" i="25"/>
  <c r="BB131" i="24"/>
  <c r="BB54" i="25" s="1"/>
  <c r="BB31" i="26"/>
  <c r="BC52" i="24"/>
  <c r="BC136" i="26" s="1"/>
  <c r="BD42" i="24"/>
  <c r="AV130" i="26" l="1"/>
  <c r="AV132" i="26" s="1"/>
  <c r="AV43" i="26" s="1"/>
  <c r="I187" i="30"/>
  <c r="BA200" i="26"/>
  <c r="BB221" i="26"/>
  <c r="BA225" i="26"/>
  <c r="AX40" i="26"/>
  <c r="BB53" i="25"/>
  <c r="BA24" i="27"/>
  <c r="BA36" i="27" s="1"/>
  <c r="BA32" i="27"/>
  <c r="BA33" i="27" s="1"/>
  <c r="BA38" i="27" s="1"/>
  <c r="AX74" i="25"/>
  <c r="BB33" i="26"/>
  <c r="BB36" i="26" s="1"/>
  <c r="BB137" i="26"/>
  <c r="BB138" i="26" s="1"/>
  <c r="BC118" i="24"/>
  <c r="BC129" i="24" s="1"/>
  <c r="BD43" i="24"/>
  <c r="BE41" i="24" s="1"/>
  <c r="BE42" i="24" s="1"/>
  <c r="BD51" i="24"/>
  <c r="BD107" i="24" s="1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AV133" i="26" l="1"/>
  <c r="AV154" i="26" s="1"/>
  <c r="AV175" i="26"/>
  <c r="AV45" i="26"/>
  <c r="AX223" i="26"/>
  <c r="AX41" i="26"/>
  <c r="BB159" i="26"/>
  <c r="BB180" i="26" s="1"/>
  <c r="AX158" i="26"/>
  <c r="AX179" i="26" s="1"/>
  <c r="BB29" i="27"/>
  <c r="BB30" i="27" s="1"/>
  <c r="BB57" i="25"/>
  <c r="BB131" i="26"/>
  <c r="BB153" i="26"/>
  <c r="AY70" i="25"/>
  <c r="BC135" i="26"/>
  <c r="BB160" i="26"/>
  <c r="BB181" i="26" s="1"/>
  <c r="BB222" i="26"/>
  <c r="BC131" i="24"/>
  <c r="BC54" i="25" s="1"/>
  <c r="BC31" i="26"/>
  <c r="BD52" i="24"/>
  <c r="BD136" i="26" s="1"/>
  <c r="BE43" i="24"/>
  <c r="BF41" i="24" s="1"/>
  <c r="BE51" i="24"/>
  <c r="BE108" i="24" s="1"/>
  <c r="BF108" i="24" s="1"/>
  <c r="BG108" i="24" s="1"/>
  <c r="BH108" i="24" s="1"/>
  <c r="BI108" i="24" s="1"/>
  <c r="BJ108" i="24" s="1"/>
  <c r="BK108" i="24" s="1"/>
  <c r="BL108" i="24" s="1"/>
  <c r="BM108" i="24" s="1"/>
  <c r="AW130" i="26" l="1"/>
  <c r="AW132" i="26" s="1"/>
  <c r="AW43" i="26" s="1"/>
  <c r="BB185" i="26"/>
  <c r="BB200" i="26" s="1"/>
  <c r="BC221" i="26"/>
  <c r="AY40" i="26"/>
  <c r="BB38" i="26"/>
  <c r="BC53" i="25"/>
  <c r="BB15" i="27"/>
  <c r="BB16" i="27" s="1"/>
  <c r="BB17" i="27" s="1"/>
  <c r="BB19" i="27" s="1"/>
  <c r="BB22" i="27"/>
  <c r="BB73" i="25"/>
  <c r="BB178" i="26"/>
  <c r="BB177" i="26"/>
  <c r="AY74" i="25"/>
  <c r="BC33" i="26"/>
  <c r="BC137" i="26"/>
  <c r="BC138" i="26" s="1"/>
  <c r="BD118" i="24"/>
  <c r="BD129" i="24" s="1"/>
  <c r="BE52" i="24"/>
  <c r="BE136" i="26" s="1"/>
  <c r="BF42" i="24"/>
  <c r="BF51" i="24" s="1"/>
  <c r="BF109" i="24" s="1"/>
  <c r="BG109" i="24" s="1"/>
  <c r="BH109" i="24" s="1"/>
  <c r="BI109" i="24" s="1"/>
  <c r="BJ109" i="24" s="1"/>
  <c r="BK109" i="24" s="1"/>
  <c r="BL109" i="24" s="1"/>
  <c r="BM109" i="24" s="1"/>
  <c r="AW133" i="26" l="1"/>
  <c r="AX130" i="26" s="1"/>
  <c r="AW175" i="26"/>
  <c r="AW45" i="26"/>
  <c r="AY158" i="26"/>
  <c r="AY179" i="26" s="1"/>
  <c r="AY223" i="26"/>
  <c r="AY41" i="26"/>
  <c r="BC36" i="26"/>
  <c r="BC222" i="26" s="1"/>
  <c r="BB187" i="26"/>
  <c r="BB225" i="26"/>
  <c r="BB24" i="27"/>
  <c r="BB36" i="27" s="1"/>
  <c r="BB32" i="27"/>
  <c r="BB33" i="27" s="1"/>
  <c r="BB38" i="27" s="1"/>
  <c r="BB37" i="27"/>
  <c r="BC29" i="27"/>
  <c r="BC30" i="27" s="1"/>
  <c r="BC57" i="25"/>
  <c r="BF43" i="24"/>
  <c r="BG41" i="24" s="1"/>
  <c r="BC159" i="26"/>
  <c r="BC180" i="26" s="1"/>
  <c r="BC131" i="26"/>
  <c r="BD135" i="26"/>
  <c r="BC160" i="26"/>
  <c r="BC181" i="26" s="1"/>
  <c r="AZ70" i="25"/>
  <c r="BC153" i="26"/>
  <c r="BD131" i="24"/>
  <c r="BD54" i="25" s="1"/>
  <c r="BD31" i="26"/>
  <c r="BE118" i="24"/>
  <c r="BE129" i="24" s="1"/>
  <c r="BF52" i="24"/>
  <c r="BF136" i="26" s="1"/>
  <c r="AW154" i="26" l="1"/>
  <c r="AX132" i="26"/>
  <c r="AX43" i="26" s="1"/>
  <c r="BC185" i="26"/>
  <c r="BC200" i="26" s="1"/>
  <c r="BD221" i="26"/>
  <c r="AZ40" i="26"/>
  <c r="BC38" i="26"/>
  <c r="BC15" i="27"/>
  <c r="BC16" i="27" s="1"/>
  <c r="BC17" i="27" s="1"/>
  <c r="BC19" i="27" s="1"/>
  <c r="BC37" i="27" s="1"/>
  <c r="BC22" i="27"/>
  <c r="BC73" i="25"/>
  <c r="BD53" i="25"/>
  <c r="BC178" i="26"/>
  <c r="BC177" i="26"/>
  <c r="AZ74" i="25"/>
  <c r="BD33" i="26"/>
  <c r="BD36" i="26" s="1"/>
  <c r="BD137" i="26"/>
  <c r="BD138" i="26" s="1"/>
  <c r="BE131" i="24"/>
  <c r="BE54" i="25" s="1"/>
  <c r="BE31" i="26"/>
  <c r="BE221" i="26" s="1"/>
  <c r="BF118" i="24"/>
  <c r="BF129" i="24" s="1"/>
  <c r="BG42" i="24"/>
  <c r="BG51" i="24" s="1"/>
  <c r="BG110" i="24" s="1"/>
  <c r="BH110" i="24" s="1"/>
  <c r="BI110" i="24" s="1"/>
  <c r="BJ110" i="24" s="1"/>
  <c r="BK110" i="24" s="1"/>
  <c r="BL110" i="24" s="1"/>
  <c r="BM110" i="24" s="1"/>
  <c r="AX133" i="26" l="1"/>
  <c r="AY130" i="26" s="1"/>
  <c r="AX175" i="26"/>
  <c r="AX45" i="26"/>
  <c r="AZ158" i="26"/>
  <c r="AZ179" i="26" s="1"/>
  <c r="AZ223" i="26"/>
  <c r="AZ41" i="26"/>
  <c r="BD159" i="26"/>
  <c r="BD180" i="26" s="1"/>
  <c r="BC187" i="26"/>
  <c r="BC225" i="26"/>
  <c r="BD57" i="25"/>
  <c r="BD29" i="27"/>
  <c r="BD30" i="27" s="1"/>
  <c r="BE53" i="25"/>
  <c r="BC24" i="27"/>
  <c r="BC36" i="27" s="1"/>
  <c r="BC32" i="27"/>
  <c r="BC33" i="27" s="1"/>
  <c r="BC38" i="27" s="1"/>
  <c r="BE135" i="26"/>
  <c r="BD160" i="26"/>
  <c r="BD181" i="26" s="1"/>
  <c r="BA70" i="25"/>
  <c r="BD222" i="26"/>
  <c r="BD153" i="26"/>
  <c r="BD131" i="26"/>
  <c r="BE33" i="26"/>
  <c r="BE36" i="26" s="1"/>
  <c r="BE137" i="26"/>
  <c r="BF131" i="24"/>
  <c r="BF54" i="25" s="1"/>
  <c r="BF31" i="26"/>
  <c r="BF221" i="26" s="1"/>
  <c r="BG52" i="24"/>
  <c r="BG136" i="26" s="1"/>
  <c r="BG43" i="24"/>
  <c r="BH41" i="24" s="1"/>
  <c r="BH42" i="24" s="1"/>
  <c r="AX154" i="26" l="1"/>
  <c r="AY132" i="26"/>
  <c r="AY133" i="26" s="1"/>
  <c r="BE159" i="26"/>
  <c r="BE180" i="26" s="1"/>
  <c r="BD185" i="26"/>
  <c r="BD187" i="26" s="1"/>
  <c r="BD38" i="26"/>
  <c r="BA40" i="26"/>
  <c r="BE29" i="27"/>
  <c r="BE30" i="27" s="1"/>
  <c r="BE57" i="25"/>
  <c r="BF53" i="25"/>
  <c r="BD15" i="27"/>
  <c r="BD16" i="27" s="1"/>
  <c r="BD17" i="27" s="1"/>
  <c r="BD19" i="27" s="1"/>
  <c r="BD37" i="27" s="1"/>
  <c r="BD22" i="27"/>
  <c r="BD73" i="25"/>
  <c r="BE138" i="26"/>
  <c r="BE160" i="26" s="1"/>
  <c r="BE181" i="26" s="1"/>
  <c r="BD178" i="26"/>
  <c r="BD177" i="26"/>
  <c r="BA74" i="25"/>
  <c r="BE131" i="26"/>
  <c r="BE185" i="26" s="1"/>
  <c r="BE177" i="26"/>
  <c r="BE153" i="26"/>
  <c r="BE222" i="26"/>
  <c r="BF33" i="26"/>
  <c r="BF36" i="26" s="1"/>
  <c r="BF137" i="26"/>
  <c r="BG118" i="24"/>
  <c r="BG129" i="24" s="1"/>
  <c r="BH43" i="24"/>
  <c r="BI41" i="24" s="1"/>
  <c r="BH51" i="24"/>
  <c r="BH111" i="24" s="1"/>
  <c r="BI111" i="24" s="1"/>
  <c r="BJ111" i="24" s="1"/>
  <c r="BK111" i="24" s="1"/>
  <c r="BL111" i="24" s="1"/>
  <c r="BM111" i="24" s="1"/>
  <c r="AZ130" i="26" l="1"/>
  <c r="AY154" i="26"/>
  <c r="AY43" i="26"/>
  <c r="I40" i="30"/>
  <c r="I41" i="30" s="1"/>
  <c r="BA223" i="26"/>
  <c r="BA41" i="26"/>
  <c r="BF159" i="26"/>
  <c r="BF180" i="26" s="1"/>
  <c r="BD200" i="26"/>
  <c r="BD225" i="26"/>
  <c r="BA158" i="26"/>
  <c r="BE38" i="26"/>
  <c r="BF29" i="27"/>
  <c r="BF30" i="27" s="1"/>
  <c r="BF57" i="25"/>
  <c r="BD32" i="27"/>
  <c r="BD33" i="27" s="1"/>
  <c r="BD38" i="27" s="1"/>
  <c r="BD24" i="27"/>
  <c r="BD36" i="27" s="1"/>
  <c r="BE15" i="27"/>
  <c r="BE16" i="27" s="1"/>
  <c r="BE17" i="27" s="1"/>
  <c r="BE19" i="27" s="1"/>
  <c r="BE37" i="27" s="1"/>
  <c r="BE22" i="27"/>
  <c r="BE73" i="25"/>
  <c r="BE187" i="26"/>
  <c r="BE200" i="26"/>
  <c r="BF135" i="26"/>
  <c r="BF138" i="26" s="1"/>
  <c r="BE178" i="26"/>
  <c r="BF131" i="26"/>
  <c r="BF185" i="26" s="1"/>
  <c r="BF177" i="26"/>
  <c r="BF153" i="26"/>
  <c r="BF178" i="26" s="1"/>
  <c r="BF222" i="26"/>
  <c r="BB70" i="25"/>
  <c r="BG131" i="24"/>
  <c r="BG54" i="25" s="1"/>
  <c r="BG31" i="26"/>
  <c r="BG221" i="26" s="1"/>
  <c r="BH52" i="24"/>
  <c r="BH136" i="26" s="1"/>
  <c r="BI42" i="24"/>
  <c r="AY175" i="26" l="1"/>
  <c r="AY45" i="26"/>
  <c r="AZ132" i="26"/>
  <c r="AZ133" i="26" s="1"/>
  <c r="BE225" i="26"/>
  <c r="BA179" i="26"/>
  <c r="I158" i="30"/>
  <c r="I179" i="30" s="1"/>
  <c r="BF38" i="26"/>
  <c r="BB40" i="26"/>
  <c r="BG53" i="25"/>
  <c r="BE32" i="27"/>
  <c r="BE33" i="27" s="1"/>
  <c r="BE38" i="27" s="1"/>
  <c r="BE24" i="27"/>
  <c r="BE36" i="27" s="1"/>
  <c r="BF15" i="27"/>
  <c r="BF16" i="27" s="1"/>
  <c r="BF17" i="27" s="1"/>
  <c r="BF19" i="27" s="1"/>
  <c r="BF37" i="27" s="1"/>
  <c r="BF22" i="27"/>
  <c r="BF73" i="25"/>
  <c r="BF187" i="26"/>
  <c r="BF200" i="26"/>
  <c r="BG135" i="26"/>
  <c r="BF160" i="26"/>
  <c r="BF181" i="26" s="1"/>
  <c r="BB74" i="25"/>
  <c r="BG33" i="26"/>
  <c r="BG137" i="26"/>
  <c r="BH118" i="24"/>
  <c r="BH129" i="24" s="1"/>
  <c r="BI43" i="24"/>
  <c r="BJ41" i="24" s="1"/>
  <c r="BI51" i="24"/>
  <c r="BI112" i="24" s="1"/>
  <c r="BJ112" i="24" s="1"/>
  <c r="BK112" i="24" s="1"/>
  <c r="BL112" i="24" s="1"/>
  <c r="BM112" i="24" s="1"/>
  <c r="BA130" i="26" l="1"/>
  <c r="AZ154" i="26"/>
  <c r="AZ43" i="26"/>
  <c r="BB223" i="26"/>
  <c r="BB41" i="26"/>
  <c r="BG36" i="26"/>
  <c r="BG222" i="26" s="1"/>
  <c r="BF225" i="26"/>
  <c r="BB158" i="26"/>
  <c r="BB179" i="26" s="1"/>
  <c r="BF24" i="27"/>
  <c r="BF36" i="27" s="1"/>
  <c r="BF32" i="27"/>
  <c r="BF33" i="27" s="1"/>
  <c r="BF38" i="27" s="1"/>
  <c r="BG57" i="25"/>
  <c r="BG29" i="27"/>
  <c r="BG30" i="27" s="1"/>
  <c r="BG159" i="26"/>
  <c r="BG180" i="26" s="1"/>
  <c r="BG138" i="26"/>
  <c r="BH135" i="26" s="1"/>
  <c r="BC70" i="25"/>
  <c r="BG153" i="26"/>
  <c r="BG131" i="26"/>
  <c r="BG185" i="26" s="1"/>
  <c r="BH131" i="24"/>
  <c r="BH54" i="25" s="1"/>
  <c r="BH31" i="26"/>
  <c r="BH221" i="26" s="1"/>
  <c r="BI52" i="24"/>
  <c r="BI136" i="26" s="1"/>
  <c r="BJ42" i="24"/>
  <c r="AZ175" i="26" l="1"/>
  <c r="AZ45" i="26"/>
  <c r="BA132" i="26"/>
  <c r="BA133" i="26" s="1"/>
  <c r="BG38" i="26"/>
  <c r="BC40" i="26"/>
  <c r="BG15" i="27"/>
  <c r="BG16" i="27" s="1"/>
  <c r="BG17" i="27" s="1"/>
  <c r="BG19" i="27" s="1"/>
  <c r="BG37" i="27" s="1"/>
  <c r="BG22" i="27"/>
  <c r="BG73" i="25"/>
  <c r="BH53" i="25"/>
  <c r="BG187" i="26"/>
  <c r="BG200" i="26"/>
  <c r="BG160" i="26"/>
  <c r="BG181" i="26" s="1"/>
  <c r="BG178" i="26"/>
  <c r="BG177" i="26"/>
  <c r="BC74" i="25"/>
  <c r="BH33" i="26"/>
  <c r="BH36" i="26" s="1"/>
  <c r="BH137" i="26"/>
  <c r="BH138" i="26" s="1"/>
  <c r="BI118" i="24"/>
  <c r="BI129" i="24" s="1"/>
  <c r="BJ43" i="24"/>
  <c r="BK41" i="24" s="1"/>
  <c r="BJ51" i="24"/>
  <c r="BJ113" i="24" s="1"/>
  <c r="BK113" i="24" s="1"/>
  <c r="BL113" i="24" s="1"/>
  <c r="BM113" i="24" s="1"/>
  <c r="BB130" i="26" l="1"/>
  <c r="BA154" i="26"/>
  <c r="I154" i="30" s="1"/>
  <c r="BA43" i="26"/>
  <c r="I43" i="30" s="1"/>
  <c r="I45" i="30" s="1"/>
  <c r="I132" i="30"/>
  <c r="I175" i="30" s="1"/>
  <c r="BC223" i="26"/>
  <c r="BC41" i="26"/>
  <c r="BG225" i="26"/>
  <c r="BH159" i="26"/>
  <c r="BH180" i="26" s="1"/>
  <c r="BC158" i="26"/>
  <c r="BC179" i="26" s="1"/>
  <c r="BH29" i="27"/>
  <c r="BH30" i="27" s="1"/>
  <c r="BH57" i="25"/>
  <c r="BG32" i="27"/>
  <c r="BG33" i="27" s="1"/>
  <c r="BG38" i="27" s="1"/>
  <c r="BG24" i="27"/>
  <c r="BG36" i="27" s="1"/>
  <c r="BH222" i="26"/>
  <c r="BH153" i="26"/>
  <c r="BD70" i="25"/>
  <c r="BI135" i="26"/>
  <c r="BH160" i="26"/>
  <c r="BH181" i="26" s="1"/>
  <c r="BH131" i="26"/>
  <c r="BH185" i="26" s="1"/>
  <c r="BI131" i="24"/>
  <c r="BI54" i="25" s="1"/>
  <c r="BI31" i="26"/>
  <c r="BI221" i="26" s="1"/>
  <c r="BJ52" i="24"/>
  <c r="BJ136" i="26" s="1"/>
  <c r="BK42" i="24"/>
  <c r="BA175" i="26" l="1"/>
  <c r="BA45" i="26"/>
  <c r="BB132" i="26"/>
  <c r="BB43" i="26" s="1"/>
  <c r="BD40" i="26"/>
  <c r="BH38" i="26"/>
  <c r="BH15" i="27"/>
  <c r="BH16" i="27" s="1"/>
  <c r="BH17" i="27" s="1"/>
  <c r="BH19" i="27" s="1"/>
  <c r="BH37" i="27" s="1"/>
  <c r="BH22" i="27"/>
  <c r="BH73" i="25"/>
  <c r="BI53" i="25"/>
  <c r="BH187" i="26"/>
  <c r="BH200" i="26"/>
  <c r="BH178" i="26"/>
  <c r="BH177" i="26"/>
  <c r="BD74" i="25"/>
  <c r="BI33" i="26"/>
  <c r="BI137" i="26"/>
  <c r="BI138" i="26" s="1"/>
  <c r="BJ118" i="24"/>
  <c r="BJ129" i="24" s="1"/>
  <c r="BK43" i="24"/>
  <c r="BL41" i="24" s="1"/>
  <c r="BK51" i="24"/>
  <c r="BK114" i="24" s="1"/>
  <c r="BL114" i="24" s="1"/>
  <c r="BM114" i="24" s="1"/>
  <c r="BB133" i="26" l="1"/>
  <c r="BB154" i="26" s="1"/>
  <c r="BB175" i="26"/>
  <c r="BB45" i="26"/>
  <c r="BD223" i="26"/>
  <c r="BD41" i="26"/>
  <c r="BI36" i="26"/>
  <c r="BI222" i="26" s="1"/>
  <c r="BH225" i="26"/>
  <c r="BD158" i="26"/>
  <c r="BD179" i="26" s="1"/>
  <c r="BI29" i="27"/>
  <c r="BI30" i="27" s="1"/>
  <c r="BI57" i="25"/>
  <c r="BH32" i="27"/>
  <c r="BH33" i="27" s="1"/>
  <c r="BH38" i="27" s="1"/>
  <c r="BH24" i="27"/>
  <c r="BH36" i="27" s="1"/>
  <c r="BI159" i="26"/>
  <c r="BI180" i="26" s="1"/>
  <c r="BE70" i="25"/>
  <c r="BJ135" i="26"/>
  <c r="BI160" i="26"/>
  <c r="BI181" i="26" s="1"/>
  <c r="BI131" i="26"/>
  <c r="BI185" i="26" s="1"/>
  <c r="BI153" i="26"/>
  <c r="BJ131" i="24"/>
  <c r="BJ54" i="25" s="1"/>
  <c r="BJ31" i="26"/>
  <c r="BJ221" i="26" s="1"/>
  <c r="BK52" i="24"/>
  <c r="BK136" i="26" s="1"/>
  <c r="BL42" i="24"/>
  <c r="BL51" i="24" s="1"/>
  <c r="BL115" i="24" s="1"/>
  <c r="BM115" i="24" s="1"/>
  <c r="BC130" i="26" l="1"/>
  <c r="BC132" i="26" s="1"/>
  <c r="BC43" i="26" s="1"/>
  <c r="BI38" i="26"/>
  <c r="BE40" i="26"/>
  <c r="BJ53" i="25"/>
  <c r="BI15" i="27"/>
  <c r="BI16" i="27" s="1"/>
  <c r="BI17" i="27" s="1"/>
  <c r="BI19" i="27" s="1"/>
  <c r="BI37" i="27" s="1"/>
  <c r="BI22" i="27"/>
  <c r="BI73" i="25"/>
  <c r="BI187" i="26"/>
  <c r="BI200" i="26"/>
  <c r="BL43" i="24"/>
  <c r="BM41" i="24" s="1"/>
  <c r="BI178" i="26"/>
  <c r="BI177" i="26"/>
  <c r="BE74" i="25"/>
  <c r="BJ33" i="26"/>
  <c r="BJ137" i="26"/>
  <c r="BJ138" i="26" s="1"/>
  <c r="BK118" i="24"/>
  <c r="BK129" i="24" s="1"/>
  <c r="BL52" i="24"/>
  <c r="BL136" i="26" s="1"/>
  <c r="BC133" i="26" l="1"/>
  <c r="BC175" i="26"/>
  <c r="BC45" i="26"/>
  <c r="BE223" i="26"/>
  <c r="BE41" i="26"/>
  <c r="BJ36" i="26"/>
  <c r="BJ222" i="26" s="1"/>
  <c r="BI225" i="26"/>
  <c r="BE158" i="26"/>
  <c r="BE179" i="26" s="1"/>
  <c r="BI32" i="27"/>
  <c r="BI33" i="27" s="1"/>
  <c r="BI38" i="27" s="1"/>
  <c r="BI24" i="27"/>
  <c r="BI36" i="27" s="1"/>
  <c r="BJ57" i="25"/>
  <c r="BJ29" i="27"/>
  <c r="BJ30" i="27" s="1"/>
  <c r="BJ159" i="26"/>
  <c r="BJ180" i="26" s="1"/>
  <c r="BJ131" i="26"/>
  <c r="BJ185" i="26" s="1"/>
  <c r="BJ153" i="26"/>
  <c r="BK135" i="26"/>
  <c r="BJ160" i="26"/>
  <c r="BJ181" i="26" s="1"/>
  <c r="BK131" i="24"/>
  <c r="BK54" i="25" s="1"/>
  <c r="BK31" i="26"/>
  <c r="BK221" i="26" s="1"/>
  <c r="BL118" i="24"/>
  <c r="BL129" i="24" s="1"/>
  <c r="BM42" i="24"/>
  <c r="BM51" i="24" s="1"/>
  <c r="BM116" i="24" s="1"/>
  <c r="BD130" i="26" l="1"/>
  <c r="BC154" i="26"/>
  <c r="BJ38" i="26"/>
  <c r="BJ15" i="27"/>
  <c r="BJ16" i="27" s="1"/>
  <c r="BJ17" i="27" s="1"/>
  <c r="BJ19" i="27" s="1"/>
  <c r="BJ22" i="27"/>
  <c r="BJ73" i="25"/>
  <c r="BK53" i="25"/>
  <c r="BJ187" i="26"/>
  <c r="BJ200" i="26"/>
  <c r="BJ178" i="26"/>
  <c r="BJ177" i="26"/>
  <c r="BF70" i="25"/>
  <c r="BK33" i="26"/>
  <c r="BK36" i="26" s="1"/>
  <c r="BK137" i="26"/>
  <c r="BK138" i="26" s="1"/>
  <c r="BL131" i="24"/>
  <c r="BL54" i="25" s="1"/>
  <c r="BL31" i="26"/>
  <c r="BL221" i="26" s="1"/>
  <c r="BM43" i="24"/>
  <c r="BM118" i="24"/>
  <c r="BM129" i="24" s="1"/>
  <c r="BM52" i="24"/>
  <c r="BM136" i="26" s="1"/>
  <c r="BD132" i="26" l="1"/>
  <c r="BD43" i="26" s="1"/>
  <c r="BJ225" i="26"/>
  <c r="BK159" i="26"/>
  <c r="BK180" i="26" s="1"/>
  <c r="BF40" i="26"/>
  <c r="BK57" i="25"/>
  <c r="BK29" i="27"/>
  <c r="BK30" i="27" s="1"/>
  <c r="BL53" i="25"/>
  <c r="BJ24" i="27"/>
  <c r="BJ36" i="27" s="1"/>
  <c r="BJ32" i="27"/>
  <c r="BJ33" i="27" s="1"/>
  <c r="BJ38" i="27" s="1"/>
  <c r="BJ37" i="27"/>
  <c r="BK131" i="26"/>
  <c r="BK185" i="26" s="1"/>
  <c r="BF74" i="25"/>
  <c r="BL135" i="26"/>
  <c r="BK160" i="26"/>
  <c r="BK181" i="26" s="1"/>
  <c r="BK153" i="26"/>
  <c r="BK222" i="26"/>
  <c r="BL33" i="26"/>
  <c r="BL137" i="26"/>
  <c r="BM131" i="24"/>
  <c r="BM54" i="25" s="1"/>
  <c r="BM31" i="26"/>
  <c r="J31" i="30" s="1"/>
  <c r="J33" i="30" s="1"/>
  <c r="J36" i="30" s="1"/>
  <c r="BD133" i="26" l="1"/>
  <c r="BE130" i="26" s="1"/>
  <c r="BD175" i="26"/>
  <c r="BD45" i="26"/>
  <c r="BF223" i="26"/>
  <c r="BF41" i="26"/>
  <c r="BL36" i="26"/>
  <c r="BL222" i="26" s="1"/>
  <c r="BM221" i="26"/>
  <c r="BF158" i="26"/>
  <c r="BF179" i="26" s="1"/>
  <c r="BK38" i="26"/>
  <c r="BM53" i="25"/>
  <c r="BL29" i="27"/>
  <c r="BL30" i="27" s="1"/>
  <c r="BL57" i="25"/>
  <c r="BK15" i="27"/>
  <c r="BK16" i="27" s="1"/>
  <c r="BK17" i="27" s="1"/>
  <c r="BK19" i="27" s="1"/>
  <c r="BK37" i="27" s="1"/>
  <c r="BK22" i="27"/>
  <c r="BK73" i="25"/>
  <c r="BK187" i="26"/>
  <c r="BK200" i="26"/>
  <c r="BL131" i="26"/>
  <c r="BL185" i="26" s="1"/>
  <c r="BL159" i="26"/>
  <c r="BL180" i="26" s="1"/>
  <c r="BK178" i="26"/>
  <c r="BK177" i="26"/>
  <c r="BL138" i="26"/>
  <c r="BM135" i="26" s="1"/>
  <c r="BL177" i="26"/>
  <c r="BL153" i="26"/>
  <c r="BM33" i="26"/>
  <c r="BM36" i="26" s="1"/>
  <c r="BM137" i="26"/>
  <c r="BD154" i="26" l="1"/>
  <c r="BE132" i="26"/>
  <c r="BE43" i="26" s="1"/>
  <c r="BK225" i="26"/>
  <c r="BM159" i="26"/>
  <c r="J159" i="30" s="1"/>
  <c r="J180" i="30" s="1"/>
  <c r="BL38" i="26"/>
  <c r="BL15" i="27"/>
  <c r="BL16" i="27" s="1"/>
  <c r="BL17" i="27" s="1"/>
  <c r="BL19" i="27" s="1"/>
  <c r="BL37" i="27" s="1"/>
  <c r="BL22" i="27"/>
  <c r="BL73" i="25"/>
  <c r="BM29" i="27"/>
  <c r="BM30" i="27" s="1"/>
  <c r="BM57" i="25"/>
  <c r="BK24" i="27"/>
  <c r="BK36" i="27" s="1"/>
  <c r="BK32" i="27"/>
  <c r="BK33" i="27" s="1"/>
  <c r="BK38" i="27" s="1"/>
  <c r="BL187" i="26"/>
  <c r="BL200" i="26"/>
  <c r="BL160" i="26"/>
  <c r="BL181" i="26" s="1"/>
  <c r="BM138" i="26"/>
  <c r="BM160" i="26" s="1"/>
  <c r="J160" i="30" s="1"/>
  <c r="J181" i="30" s="1"/>
  <c r="BL178" i="26"/>
  <c r="BM131" i="26"/>
  <c r="BM153" i="26"/>
  <c r="BM177" i="26"/>
  <c r="BG70" i="25"/>
  <c r="BM222" i="26"/>
  <c r="BE133" i="26" l="1"/>
  <c r="BF130" i="26" s="1"/>
  <c r="BE175" i="26"/>
  <c r="BE45" i="26"/>
  <c r="BM180" i="26"/>
  <c r="BL225" i="26"/>
  <c r="BM185" i="26"/>
  <c r="BM187" i="26" s="1"/>
  <c r="J131" i="30"/>
  <c r="J185" i="30" s="1"/>
  <c r="BM178" i="26"/>
  <c r="J153" i="30"/>
  <c r="J178" i="30" s="1"/>
  <c r="BM38" i="26"/>
  <c r="J38" i="30" s="1"/>
  <c r="BG40" i="26"/>
  <c r="BM15" i="27"/>
  <c r="BM16" i="27" s="1"/>
  <c r="BM17" i="27" s="1"/>
  <c r="BM19" i="27" s="1"/>
  <c r="BM37" i="27" s="1"/>
  <c r="BM22" i="27"/>
  <c r="BM73" i="25"/>
  <c r="BL32" i="27"/>
  <c r="BL33" i="27" s="1"/>
  <c r="BL38" i="27" s="1"/>
  <c r="BL24" i="27"/>
  <c r="BL36" i="27" s="1"/>
  <c r="BM181" i="26"/>
  <c r="BG74" i="25"/>
  <c r="BE154" i="26" l="1"/>
  <c r="BF132" i="26"/>
  <c r="BF43" i="26" s="1"/>
  <c r="BG158" i="26"/>
  <c r="BG179" i="26" s="1"/>
  <c r="BG223" i="26"/>
  <c r="BG41" i="26"/>
  <c r="J187" i="30"/>
  <c r="BM200" i="26"/>
  <c r="BM225" i="26"/>
  <c r="BM32" i="27"/>
  <c r="BM33" i="27" s="1"/>
  <c r="BM38" i="27" s="1"/>
  <c r="BM24" i="27"/>
  <c r="BM36" i="27" s="1"/>
  <c r="BH70" i="25"/>
  <c r="BF133" i="26" l="1"/>
  <c r="BG130" i="26" s="1"/>
  <c r="BF175" i="26"/>
  <c r="BF45" i="26"/>
  <c r="BH40" i="26"/>
  <c r="BH74" i="25"/>
  <c r="BF154" i="26" l="1"/>
  <c r="BG132" i="26"/>
  <c r="BG43" i="26" s="1"/>
  <c r="BH223" i="26"/>
  <c r="BH41" i="26"/>
  <c r="BH158" i="26"/>
  <c r="BH179" i="26" s="1"/>
  <c r="BI70" i="25"/>
  <c r="BG133" i="26" l="1"/>
  <c r="BH130" i="26" s="1"/>
  <c r="BG175" i="26"/>
  <c r="BG45" i="26"/>
  <c r="BI40" i="26"/>
  <c r="BI74" i="25"/>
  <c r="BG154" i="26" l="1"/>
  <c r="BH132" i="26"/>
  <c r="BH43" i="26" s="1"/>
  <c r="BI158" i="26"/>
  <c r="BI179" i="26" s="1"/>
  <c r="BI223" i="26"/>
  <c r="BI41" i="26"/>
  <c r="BJ70" i="25"/>
  <c r="BH133" i="26" l="1"/>
  <c r="BI130" i="26" s="1"/>
  <c r="BH175" i="26"/>
  <c r="BH45" i="26"/>
  <c r="BJ40" i="26"/>
  <c r="BJ74" i="25"/>
  <c r="BH154" i="26" l="1"/>
  <c r="BI132" i="26"/>
  <c r="BI43" i="26" s="1"/>
  <c r="BJ158" i="26"/>
  <c r="BJ179" i="26" s="1"/>
  <c r="BJ223" i="26"/>
  <c r="BJ41" i="26"/>
  <c r="BK70" i="25"/>
  <c r="BI133" i="26" l="1"/>
  <c r="BI154" i="26" s="1"/>
  <c r="BI175" i="26"/>
  <c r="BI45" i="26"/>
  <c r="BK40" i="26"/>
  <c r="BK74" i="25"/>
  <c r="BJ130" i="26" l="1"/>
  <c r="BJ132" i="26" s="1"/>
  <c r="BJ43" i="26" s="1"/>
  <c r="BK223" i="26"/>
  <c r="BK41" i="26"/>
  <c r="BK158" i="26"/>
  <c r="BK179" i="26" s="1"/>
  <c r="BL70" i="25"/>
  <c r="BJ133" i="26" l="1"/>
  <c r="BK130" i="26" s="1"/>
  <c r="BJ175" i="26"/>
  <c r="BJ45" i="26"/>
  <c r="BL40" i="26"/>
  <c r="BL74" i="25"/>
  <c r="BJ154" i="26" l="1"/>
  <c r="BK132" i="26"/>
  <c r="BK43" i="26" s="1"/>
  <c r="BL158" i="26"/>
  <c r="BL179" i="26" s="1"/>
  <c r="BL223" i="26"/>
  <c r="BL41" i="26"/>
  <c r="BM70" i="25"/>
  <c r="BK133" i="26" l="1"/>
  <c r="BL130" i="26" s="1"/>
  <c r="BK175" i="26"/>
  <c r="BK45" i="26"/>
  <c r="BM40" i="26"/>
  <c r="BM74" i="25"/>
  <c r="BK154" i="26" l="1"/>
  <c r="BL132" i="26"/>
  <c r="BL133" i="26" s="1"/>
  <c r="J40" i="30"/>
  <c r="J41" i="30" s="1"/>
  <c r="BM223" i="26"/>
  <c r="BM41" i="26"/>
  <c r="BM158" i="26"/>
  <c r="BL154" i="26" l="1"/>
  <c r="BM130" i="26"/>
  <c r="BL43" i="26"/>
  <c r="BM179" i="26"/>
  <c r="J158" i="30"/>
  <c r="J179" i="30" s="1"/>
  <c r="BM132" i="26" l="1"/>
  <c r="BM133" i="26" s="1"/>
  <c r="BM154" i="26" s="1"/>
  <c r="J154" i="30" s="1"/>
  <c r="BL175" i="26"/>
  <c r="BL45" i="26"/>
  <c r="Z50" i="26"/>
  <c r="H50" i="26"/>
  <c r="BH50" i="26"/>
  <c r="F50" i="26"/>
  <c r="AP50" i="26"/>
  <c r="R50" i="26"/>
  <c r="AI50" i="26"/>
  <c r="T50" i="26"/>
  <c r="U49" i="26"/>
  <c r="BG50" i="26"/>
  <c r="AQ49" i="26"/>
  <c r="AU50" i="26"/>
  <c r="J50" i="26"/>
  <c r="L49" i="26"/>
  <c r="L51" i="26" s="1"/>
  <c r="AE50" i="26"/>
  <c r="AW50" i="26"/>
  <c r="AN50" i="26"/>
  <c r="AR49" i="26"/>
  <c r="L50" i="26"/>
  <c r="BM50" i="26"/>
  <c r="AC49" i="26"/>
  <c r="X50" i="26"/>
  <c r="BK49" i="26"/>
  <c r="K50" i="26"/>
  <c r="AD50" i="26"/>
  <c r="AH50" i="26"/>
  <c r="BD50" i="26"/>
  <c r="N50" i="26"/>
  <c r="W49" i="26"/>
  <c r="AL49" i="26"/>
  <c r="AE49" i="26"/>
  <c r="AE51" i="26" s="1"/>
  <c r="AV50" i="26"/>
  <c r="AT49" i="26"/>
  <c r="AY49" i="26"/>
  <c r="AG50" i="26"/>
  <c r="AM50" i="26"/>
  <c r="BH49" i="26"/>
  <c r="BD49" i="26"/>
  <c r="BD51" i="26" s="1"/>
  <c r="BI50" i="26"/>
  <c r="AY50" i="26"/>
  <c r="T49" i="26"/>
  <c r="T51" i="26" s="1"/>
  <c r="BM49" i="26"/>
  <c r="Y49" i="26"/>
  <c r="U50" i="26"/>
  <c r="R49" i="26"/>
  <c r="AU49" i="26"/>
  <c r="AU51" i="26" s="1"/>
  <c r="AT50" i="26"/>
  <c r="P50" i="26"/>
  <c r="AP49" i="26"/>
  <c r="V50" i="26"/>
  <c r="BL50" i="26"/>
  <c r="AB49" i="26"/>
  <c r="AB51" i="26" s="1"/>
  <c r="W50" i="26"/>
  <c r="AJ49" i="26"/>
  <c r="AM49" i="26"/>
  <c r="AM51" i="26" s="1"/>
  <c r="AB50" i="26"/>
  <c r="BE50" i="26"/>
  <c r="AJ50" i="26"/>
  <c r="Q50" i="26"/>
  <c r="AZ50" i="26"/>
  <c r="AX50" i="26"/>
  <c r="AA49" i="26"/>
  <c r="BA49" i="26"/>
  <c r="BI49" i="26"/>
  <c r="AS50" i="26"/>
  <c r="BF49" i="26"/>
  <c r="X49" i="26"/>
  <c r="X51" i="26" s="1"/>
  <c r="G50" i="26"/>
  <c r="BG49" i="26"/>
  <c r="BG51" i="26" s="1"/>
  <c r="BF50" i="26"/>
  <c r="H49" i="26"/>
  <c r="H51" i="26" s="1"/>
  <c r="BE49" i="26"/>
  <c r="AR50" i="26"/>
  <c r="BB50" i="26"/>
  <c r="AO49" i="26"/>
  <c r="AI49" i="26"/>
  <c r="AI51" i="26" s="1"/>
  <c r="AL50" i="26"/>
  <c r="BC50" i="26"/>
  <c r="K49" i="26"/>
  <c r="S49" i="26"/>
  <c r="M50" i="26"/>
  <c r="AG49" i="26"/>
  <c r="AG51" i="26" s="1"/>
  <c r="AA50" i="26"/>
  <c r="G49" i="26"/>
  <c r="AN49" i="26"/>
  <c r="BJ50" i="26"/>
  <c r="P49" i="26"/>
  <c r="V49" i="26"/>
  <c r="V51" i="26" s="1"/>
  <c r="N49" i="26"/>
  <c r="N51" i="26" s="1"/>
  <c r="AF49" i="26"/>
  <c r="AH49" i="26"/>
  <c r="AS49" i="26"/>
  <c r="AS51" i="26" s="1"/>
  <c r="AV49" i="26"/>
  <c r="BJ49" i="26"/>
  <c r="BJ51" i="26" s="1"/>
  <c r="O49" i="26"/>
  <c r="M49" i="26"/>
  <c r="Y50" i="26"/>
  <c r="S50" i="26"/>
  <c r="AO50" i="26"/>
  <c r="AW49" i="26"/>
  <c r="Z49" i="26"/>
  <c r="I49" i="26"/>
  <c r="I51" i="26" s="1"/>
  <c r="BB49" i="26"/>
  <c r="BA50" i="26"/>
  <c r="I50" i="26"/>
  <c r="J49" i="26"/>
  <c r="J51" i="26" s="1"/>
  <c r="AX49" i="26"/>
  <c r="AK50" i="26"/>
  <c r="BL49" i="26"/>
  <c r="AF50" i="26"/>
  <c r="AZ49" i="26"/>
  <c r="AZ51" i="26" s="1"/>
  <c r="AK49" i="26"/>
  <c r="AK51" i="26" s="1"/>
  <c r="AQ50" i="26"/>
  <c r="BC49" i="26"/>
  <c r="BC51" i="26" s="1"/>
  <c r="BK50" i="26"/>
  <c r="AD49" i="26"/>
  <c r="AC50" i="26"/>
  <c r="Q49" i="26"/>
  <c r="Q51" i="26" s="1"/>
  <c r="F49" i="26"/>
  <c r="O50" i="26"/>
  <c r="BL51" i="26" l="1"/>
  <c r="BL53" i="26" s="1"/>
  <c r="BM43" i="26"/>
  <c r="J43" i="30" s="1"/>
  <c r="J45" i="30" s="1"/>
  <c r="J132" i="30"/>
  <c r="J175" i="30" s="1"/>
  <c r="F51" i="26"/>
  <c r="F53" i="26" s="1"/>
  <c r="F54" i="26" s="1"/>
  <c r="P51" i="26"/>
  <c r="P53" i="26" s="1"/>
  <c r="P54" i="26" s="1"/>
  <c r="BF51" i="26"/>
  <c r="BF53" i="26" s="1"/>
  <c r="BF54" i="26" s="1"/>
  <c r="AN51" i="26"/>
  <c r="AN53" i="26" s="1"/>
  <c r="AN54" i="26" s="1"/>
  <c r="AH51" i="26"/>
  <c r="AH53" i="26" s="1"/>
  <c r="AH54" i="26" s="1"/>
  <c r="M51" i="26"/>
  <c r="M53" i="26" s="1"/>
  <c r="AX51" i="26"/>
  <c r="AX53" i="26" s="1"/>
  <c r="AX54" i="26" s="1"/>
  <c r="AW51" i="26"/>
  <c r="AW53" i="26" s="1"/>
  <c r="BE51" i="26"/>
  <c r="BE53" i="26" s="1"/>
  <c r="AV51" i="26"/>
  <c r="AV53" i="26" s="1"/>
  <c r="AV54" i="26" s="1"/>
  <c r="K51" i="26"/>
  <c r="K53" i="26" s="1"/>
  <c r="K54" i="26" s="1"/>
  <c r="BH51" i="26"/>
  <c r="BH53" i="26" s="1"/>
  <c r="G51" i="26"/>
  <c r="G53" i="26" s="1"/>
  <c r="J49" i="30"/>
  <c r="BB51" i="26"/>
  <c r="BB53" i="26" s="1"/>
  <c r="AO51" i="26"/>
  <c r="AO53" i="26" s="1"/>
  <c r="AO54" i="26" s="1"/>
  <c r="AA51" i="26"/>
  <c r="AA53" i="26" s="1"/>
  <c r="AA54" i="26" s="1"/>
  <c r="AY51" i="26"/>
  <c r="AY53" i="26" s="1"/>
  <c r="AY54" i="26" s="1"/>
  <c r="AR51" i="26"/>
  <c r="AR53" i="26" s="1"/>
  <c r="J50" i="30"/>
  <c r="AT51" i="26"/>
  <c r="AT53" i="26" s="1"/>
  <c r="H50" i="30"/>
  <c r="BG53" i="26"/>
  <c r="BG54" i="26" s="1"/>
  <c r="Z51" i="26"/>
  <c r="Z53" i="26" s="1"/>
  <c r="O51" i="26"/>
  <c r="O53" i="26" s="1"/>
  <c r="O54" i="26" s="1"/>
  <c r="AJ51" i="26"/>
  <c r="AJ53" i="26" s="1"/>
  <c r="AJ54" i="26" s="1"/>
  <c r="U51" i="26"/>
  <c r="U53" i="26" s="1"/>
  <c r="U54" i="26" s="1"/>
  <c r="S51" i="26"/>
  <c r="S53" i="26" s="1"/>
  <c r="G49" i="30"/>
  <c r="R51" i="26"/>
  <c r="R53" i="26" s="1"/>
  <c r="BK51" i="26"/>
  <c r="BK53" i="26" s="1"/>
  <c r="BK54" i="26" s="1"/>
  <c r="AL51" i="26"/>
  <c r="AL53" i="26" s="1"/>
  <c r="AL54" i="26" s="1"/>
  <c r="H49" i="30"/>
  <c r="AD51" i="26"/>
  <c r="AD53" i="26" s="1"/>
  <c r="Y51" i="26"/>
  <c r="Y53" i="26" s="1"/>
  <c r="Y54" i="26" s="1"/>
  <c r="W51" i="26"/>
  <c r="W53" i="26" s="1"/>
  <c r="AC51" i="26"/>
  <c r="AC53" i="26" s="1"/>
  <c r="AC54" i="26" s="1"/>
  <c r="G50" i="30"/>
  <c r="BI51" i="26"/>
  <c r="BI53" i="26" s="1"/>
  <c r="BI54" i="26" s="1"/>
  <c r="I50" i="30"/>
  <c r="AF51" i="26"/>
  <c r="AF53" i="26" s="1"/>
  <c r="AF54" i="26" s="1"/>
  <c r="BA51" i="26"/>
  <c r="BA53" i="26" s="1"/>
  <c r="BA54" i="26" s="1"/>
  <c r="I49" i="30"/>
  <c r="AP51" i="26"/>
  <c r="AP53" i="26" s="1"/>
  <c r="AQ51" i="26"/>
  <c r="AQ53" i="26" s="1"/>
  <c r="AQ54" i="26" s="1"/>
  <c r="BC53" i="26"/>
  <c r="BC54" i="26" s="1"/>
  <c r="BC146" i="26" s="1"/>
  <c r="X53" i="26"/>
  <c r="X54" i="26" s="1"/>
  <c r="AI53" i="26"/>
  <c r="AI54" i="26" s="1"/>
  <c r="AE53" i="26"/>
  <c r="AE54" i="26" s="1"/>
  <c r="H53" i="26"/>
  <c r="T53" i="26"/>
  <c r="BJ53" i="26"/>
  <c r="BJ54" i="26" s="1"/>
  <c r="J53" i="26"/>
  <c r="BD53" i="26"/>
  <c r="BD54" i="26" s="1"/>
  <c r="L53" i="26"/>
  <c r="F50" i="30"/>
  <c r="F49" i="30"/>
  <c r="AS53" i="26"/>
  <c r="AS54" i="26" s="1"/>
  <c r="V53" i="26"/>
  <c r="V54" i="26" s="1"/>
  <c r="AK53" i="26"/>
  <c r="AU53" i="26"/>
  <c r="AU54" i="26" s="1"/>
  <c r="AM53" i="26"/>
  <c r="Q53" i="26"/>
  <c r="Q54" i="26" s="1"/>
  <c r="I53" i="26"/>
  <c r="N53" i="26"/>
  <c r="AB53" i="26"/>
  <c r="AB54" i="26" s="1"/>
  <c r="AG53" i="26"/>
  <c r="AZ53" i="26"/>
  <c r="AZ54" i="26" s="1"/>
  <c r="BM175" i="26" l="1"/>
  <c r="BM45" i="26"/>
  <c r="BM51" i="26" s="1"/>
  <c r="BM53" i="26" s="1"/>
  <c r="J53" i="30" s="1"/>
  <c r="H51" i="30"/>
  <c r="BC141" i="26"/>
  <c r="BC142" i="26" s="1"/>
  <c r="X141" i="26"/>
  <c r="X142" i="26" s="1"/>
  <c r="I51" i="30"/>
  <c r="BG141" i="26"/>
  <c r="BG142" i="26" s="1"/>
  <c r="AE141" i="26"/>
  <c r="AE142" i="26" s="1"/>
  <c r="AW54" i="26"/>
  <c r="AW174" i="26" s="1"/>
  <c r="AW141" i="26"/>
  <c r="AW142" i="26" s="1"/>
  <c r="F51" i="30"/>
  <c r="Z54" i="26"/>
  <c r="Z174" i="26" s="1"/>
  <c r="Z141" i="26"/>
  <c r="Z142" i="26" s="1"/>
  <c r="G51" i="30"/>
  <c r="J51" i="30"/>
  <c r="G53" i="30"/>
  <c r="I53" i="30"/>
  <c r="H53" i="30"/>
  <c r="AP54" i="26"/>
  <c r="AP146" i="26" s="1"/>
  <c r="BB54" i="26"/>
  <c r="BB146" i="26" s="1"/>
  <c r="H54" i="26"/>
  <c r="H146" i="26" s="1"/>
  <c r="G141" i="26"/>
  <c r="G142" i="26" s="1"/>
  <c r="G54" i="26"/>
  <c r="G146" i="26" s="1"/>
  <c r="L141" i="26"/>
  <c r="L142" i="26" s="1"/>
  <c r="L54" i="26"/>
  <c r="L146" i="26" s="1"/>
  <c r="AM141" i="26"/>
  <c r="AM142" i="26" s="1"/>
  <c r="AM54" i="26"/>
  <c r="AM146" i="26" s="1"/>
  <c r="AD141" i="26"/>
  <c r="AD142" i="26" s="1"/>
  <c r="AD54" i="26"/>
  <c r="AD174" i="26" s="1"/>
  <c r="J141" i="26"/>
  <c r="J142" i="26" s="1"/>
  <c r="J54" i="26"/>
  <c r="J146" i="26" s="1"/>
  <c r="AG141" i="26"/>
  <c r="AG142" i="26" s="1"/>
  <c r="AG54" i="26"/>
  <c r="AG174" i="26" s="1"/>
  <c r="BL141" i="26"/>
  <c r="BL142" i="26" s="1"/>
  <c r="BL54" i="26"/>
  <c r="BL174" i="26" s="1"/>
  <c r="BH141" i="26"/>
  <c r="BH142" i="26" s="1"/>
  <c r="BH54" i="26"/>
  <c r="BH174" i="26" s="1"/>
  <c r="AR141" i="26"/>
  <c r="AR142" i="26" s="1"/>
  <c r="AR54" i="26"/>
  <c r="AR146" i="26" s="1"/>
  <c r="S141" i="26"/>
  <c r="S142" i="26" s="1"/>
  <c r="S54" i="26"/>
  <c r="S174" i="26" s="1"/>
  <c r="BE54" i="26"/>
  <c r="BE146" i="26" s="1"/>
  <c r="M141" i="26"/>
  <c r="M142" i="26" s="1"/>
  <c r="M54" i="26"/>
  <c r="M174" i="26" s="1"/>
  <c r="T141" i="26"/>
  <c r="T142" i="26" s="1"/>
  <c r="T54" i="26"/>
  <c r="T174" i="26" s="1"/>
  <c r="AT141" i="26"/>
  <c r="AT142" i="26" s="1"/>
  <c r="AT54" i="26"/>
  <c r="AT146" i="26" s="1"/>
  <c r="N141" i="26"/>
  <c r="N142" i="26" s="1"/>
  <c r="N54" i="26"/>
  <c r="N146" i="26" s="1"/>
  <c r="AK141" i="26"/>
  <c r="AK142" i="26" s="1"/>
  <c r="AK54" i="26"/>
  <c r="AK174" i="26" s="1"/>
  <c r="R141" i="26"/>
  <c r="R142" i="26" s="1"/>
  <c r="R54" i="26"/>
  <c r="R146" i="26" s="1"/>
  <c r="I141" i="26"/>
  <c r="I142" i="26" s="1"/>
  <c r="I54" i="26"/>
  <c r="I174" i="26" s="1"/>
  <c r="W141" i="26"/>
  <c r="W142" i="26" s="1"/>
  <c r="W54" i="26"/>
  <c r="W174" i="26" s="1"/>
  <c r="AI141" i="26"/>
  <c r="AI142" i="26" s="1"/>
  <c r="H141" i="26"/>
  <c r="H142" i="26" s="1"/>
  <c r="AV141" i="26"/>
  <c r="AV142" i="26" s="1"/>
  <c r="BJ141" i="26"/>
  <c r="BJ142" i="26" s="1"/>
  <c r="AS141" i="26"/>
  <c r="AS142" i="26" s="1"/>
  <c r="BK146" i="26"/>
  <c r="BK141" i="26"/>
  <c r="BK142" i="26" s="1"/>
  <c r="AL174" i="26"/>
  <c r="AL141" i="26"/>
  <c r="AL142" i="26" s="1"/>
  <c r="AY146" i="26"/>
  <c r="AY141" i="26"/>
  <c r="AY142" i="26" s="1"/>
  <c r="BD141" i="26"/>
  <c r="BD142" i="26" s="1"/>
  <c r="AX141" i="26"/>
  <c r="AX142" i="26" s="1"/>
  <c r="F141" i="26"/>
  <c r="F142" i="26" s="1"/>
  <c r="F143" i="26" s="1"/>
  <c r="BB141" i="26"/>
  <c r="BB142" i="26" s="1"/>
  <c r="AP141" i="26"/>
  <c r="AP142" i="26" s="1"/>
  <c r="F53" i="30"/>
  <c r="V141" i="26"/>
  <c r="V142" i="26" s="1"/>
  <c r="AZ141" i="26"/>
  <c r="AZ142" i="26" s="1"/>
  <c r="Y141" i="26"/>
  <c r="Y142" i="26" s="1"/>
  <c r="P141" i="26"/>
  <c r="P142" i="26" s="1"/>
  <c r="AO141" i="26"/>
  <c r="AO142" i="26" s="1"/>
  <c r="BE141" i="26"/>
  <c r="BE142" i="26" s="1"/>
  <c r="AN141" i="26"/>
  <c r="AN142" i="26" s="1"/>
  <c r="AU141" i="26"/>
  <c r="AU142" i="26" s="1"/>
  <c r="AB141" i="26"/>
  <c r="AB142" i="26" s="1"/>
  <c r="AH141" i="26"/>
  <c r="AH142" i="26" s="1"/>
  <c r="AJ141" i="26"/>
  <c r="AJ142" i="26" s="1"/>
  <c r="AF141" i="26"/>
  <c r="AF142" i="26" s="1"/>
  <c r="BI141" i="26"/>
  <c r="BI142" i="26" s="1"/>
  <c r="K141" i="26"/>
  <c r="K142" i="26" s="1"/>
  <c r="O141" i="26"/>
  <c r="O142" i="26" s="1"/>
  <c r="U141" i="26"/>
  <c r="U142" i="26" s="1"/>
  <c r="Q141" i="26"/>
  <c r="Q142" i="26" s="1"/>
  <c r="BF141" i="26"/>
  <c r="BF142" i="26" s="1"/>
  <c r="AQ141" i="26"/>
  <c r="AQ142" i="26" s="1"/>
  <c r="BC174" i="26"/>
  <c r="BA141" i="26"/>
  <c r="BA142" i="26" s="1"/>
  <c r="AV146" i="26"/>
  <c r="AV174" i="26"/>
  <c r="BJ146" i="26"/>
  <c r="BJ174" i="26"/>
  <c r="AA141" i="26"/>
  <c r="AA142" i="26" s="1"/>
  <c r="P146" i="26"/>
  <c r="P174" i="26"/>
  <c r="O146" i="26"/>
  <c r="O174" i="26"/>
  <c r="AE174" i="26"/>
  <c r="AE146" i="26"/>
  <c r="V146" i="26"/>
  <c r="V174" i="26"/>
  <c r="AX174" i="26"/>
  <c r="AX146" i="26"/>
  <c r="AS174" i="26"/>
  <c r="AS146" i="26"/>
  <c r="BF174" i="26"/>
  <c r="BF146" i="26"/>
  <c r="BG146" i="26"/>
  <c r="BG174" i="26"/>
  <c r="AQ174" i="26"/>
  <c r="AQ146" i="26"/>
  <c r="Q174" i="26"/>
  <c r="Q146" i="26"/>
  <c r="AJ146" i="26"/>
  <c r="AJ174" i="26"/>
  <c r="AB146" i="26"/>
  <c r="AB174" i="26"/>
  <c r="BD174" i="26"/>
  <c r="BD146" i="26"/>
  <c r="Y146" i="26"/>
  <c r="Y174" i="26"/>
  <c r="K146" i="26"/>
  <c r="K174" i="26"/>
  <c r="AF146" i="26"/>
  <c r="AF174" i="26"/>
  <c r="F174" i="26"/>
  <c r="F146" i="26"/>
  <c r="F148" i="26" s="1"/>
  <c r="AU146" i="26"/>
  <c r="AU174" i="26"/>
  <c r="BI146" i="26"/>
  <c r="BI174" i="26"/>
  <c r="AZ174" i="26"/>
  <c r="AZ146" i="26"/>
  <c r="AC141" i="26"/>
  <c r="AC142" i="26" s="1"/>
  <c r="U174" i="26"/>
  <c r="U146" i="26"/>
  <c r="X174" i="26"/>
  <c r="X146" i="26"/>
  <c r="AI146" i="26"/>
  <c r="AI174" i="26"/>
  <c r="AN146" i="26"/>
  <c r="AN174" i="26"/>
  <c r="AH174" i="26"/>
  <c r="AH146" i="26"/>
  <c r="AO146" i="26"/>
  <c r="AO174" i="26"/>
  <c r="Z146" i="26" l="1"/>
  <c r="AW146" i="26"/>
  <c r="H54" i="30"/>
  <c r="BM54" i="26"/>
  <c r="BM174" i="26" s="1"/>
  <c r="BM141" i="26"/>
  <c r="BM142" i="26" s="1"/>
  <c r="I54" i="30"/>
  <c r="I174" i="30" s="1"/>
  <c r="L174" i="26"/>
  <c r="J54" i="30"/>
  <c r="J174" i="30" s="1"/>
  <c r="G54" i="30"/>
  <c r="T146" i="26"/>
  <c r="H174" i="26"/>
  <c r="BE174" i="26"/>
  <c r="AL146" i="26"/>
  <c r="J174" i="26"/>
  <c r="W146" i="26"/>
  <c r="S146" i="26"/>
  <c r="AY174" i="26"/>
  <c r="BL146" i="26"/>
  <c r="BK174" i="26"/>
  <c r="R174" i="26"/>
  <c r="G174" i="26"/>
  <c r="F54" i="30"/>
  <c r="AD146" i="26"/>
  <c r="AR174" i="26"/>
  <c r="BH146" i="26"/>
  <c r="BB174" i="26"/>
  <c r="AM174" i="26"/>
  <c r="N174" i="26"/>
  <c r="AG146" i="26"/>
  <c r="AP174" i="26"/>
  <c r="AK146" i="26"/>
  <c r="M146" i="26"/>
  <c r="I146" i="26"/>
  <c r="AT174" i="26"/>
  <c r="BA174" i="26"/>
  <c r="BA146" i="26"/>
  <c r="AC174" i="26"/>
  <c r="AC146" i="26"/>
  <c r="F167" i="26"/>
  <c r="F168" i="26" s="1"/>
  <c r="G145" i="26"/>
  <c r="G148" i="26" s="1"/>
  <c r="F162" i="26"/>
  <c r="F182" i="26" s="1"/>
  <c r="F183" i="26" s="1"/>
  <c r="G140" i="26"/>
  <c r="G143" i="26" s="1"/>
  <c r="AA174" i="26"/>
  <c r="AA146" i="26"/>
  <c r="H174" i="30" l="1"/>
  <c r="G174" i="30"/>
  <c r="F174" i="30"/>
  <c r="BM146" i="26"/>
  <c r="G167" i="26"/>
  <c r="G168" i="26" s="1"/>
  <c r="H145" i="26"/>
  <c r="H148" i="26" s="1"/>
  <c r="F199" i="26"/>
  <c r="F204" i="26" s="1"/>
  <c r="F210" i="26" s="1"/>
  <c r="F213" i="26" s="1"/>
  <c r="F214" i="26" s="1"/>
  <c r="G162" i="26"/>
  <c r="G182" i="26" s="1"/>
  <c r="G183" i="26" s="1"/>
  <c r="H140" i="26"/>
  <c r="H143" i="26" s="1"/>
  <c r="I145" i="26" l="1"/>
  <c r="I148" i="26" s="1"/>
  <c r="H167" i="26"/>
  <c r="H168" i="26" s="1"/>
  <c r="H162" i="26"/>
  <c r="H182" i="26" s="1"/>
  <c r="H183" i="26" s="1"/>
  <c r="I140" i="26"/>
  <c r="I143" i="26" s="1"/>
  <c r="G199" i="26"/>
  <c r="F217" i="26"/>
  <c r="F161" i="26"/>
  <c r="G212" i="26"/>
  <c r="I167" i="26" l="1"/>
  <c r="I168" i="26" s="1"/>
  <c r="J145" i="26"/>
  <c r="J148" i="26" s="1"/>
  <c r="F164" i="26"/>
  <c r="F169" i="26" s="1"/>
  <c r="F189" i="26"/>
  <c r="F192" i="26" s="1"/>
  <c r="F195" i="26" s="1"/>
  <c r="F196" i="26" s="1"/>
  <c r="I162" i="26"/>
  <c r="I182" i="26" s="1"/>
  <c r="I183" i="26" s="1"/>
  <c r="J140" i="26"/>
  <c r="J143" i="26" s="1"/>
  <c r="H199" i="26"/>
  <c r="J167" i="26" l="1"/>
  <c r="J168" i="26" s="1"/>
  <c r="K145" i="26"/>
  <c r="K148" i="26" s="1"/>
  <c r="I199" i="26"/>
  <c r="J162" i="26"/>
  <c r="J182" i="26" s="1"/>
  <c r="J183" i="26" s="1"/>
  <c r="K140" i="26"/>
  <c r="K143" i="26" s="1"/>
  <c r="F151" i="26"/>
  <c r="G194" i="26"/>
  <c r="K167" i="26" l="1"/>
  <c r="K168" i="26" s="1"/>
  <c r="L145" i="26"/>
  <c r="L148" i="26" s="1"/>
  <c r="J199" i="26"/>
  <c r="F156" i="26"/>
  <c r="F171" i="26" s="1"/>
  <c r="F216" i="26"/>
  <c r="K162" i="26"/>
  <c r="K182" i="26" s="1"/>
  <c r="K183" i="26" s="1"/>
  <c r="L140" i="26"/>
  <c r="L143" i="26" s="1"/>
  <c r="G203" i="26"/>
  <c r="G204" i="26" s="1"/>
  <c r="G210" i="26" s="1"/>
  <c r="G213" i="26" s="1"/>
  <c r="G214" i="26" s="1"/>
  <c r="G161" i="26" l="1"/>
  <c r="H212" i="26"/>
  <c r="G217" i="26"/>
  <c r="L162" i="26"/>
  <c r="L182" i="26" s="1"/>
  <c r="L183" i="26" s="1"/>
  <c r="M140" i="26"/>
  <c r="M143" i="26" s="1"/>
  <c r="L167" i="26"/>
  <c r="L168" i="26" s="1"/>
  <c r="M145" i="26"/>
  <c r="M148" i="26" s="1"/>
  <c r="K199" i="26"/>
  <c r="M162" i="26" l="1"/>
  <c r="M182" i="26" s="1"/>
  <c r="M183" i="26" s="1"/>
  <c r="N140" i="26"/>
  <c r="N143" i="26" s="1"/>
  <c r="L199" i="26"/>
  <c r="G189" i="26"/>
  <c r="G192" i="26" s="1"/>
  <c r="G195" i="26" s="1"/>
  <c r="G196" i="26" s="1"/>
  <c r="G164" i="26"/>
  <c r="G169" i="26" s="1"/>
  <c r="M167" i="26"/>
  <c r="M168" i="26" s="1"/>
  <c r="N145" i="26"/>
  <c r="N148" i="26" s="1"/>
  <c r="G151" i="26" l="1"/>
  <c r="H194" i="26"/>
  <c r="N162" i="26"/>
  <c r="N182" i="26" s="1"/>
  <c r="N183" i="26" s="1"/>
  <c r="O140" i="26"/>
  <c r="O143" i="26" s="1"/>
  <c r="M199" i="26"/>
  <c r="N167" i="26"/>
  <c r="N168" i="26" s="1"/>
  <c r="O145" i="26"/>
  <c r="O148" i="26" s="1"/>
  <c r="N199" i="26" l="1"/>
  <c r="O167" i="26"/>
  <c r="O168" i="26" s="1"/>
  <c r="P145" i="26"/>
  <c r="P148" i="26" s="1"/>
  <c r="H203" i="26"/>
  <c r="H204" i="26" s="1"/>
  <c r="H210" i="26" s="1"/>
  <c r="H213" i="26" s="1"/>
  <c r="H214" i="26" s="1"/>
  <c r="O162" i="26"/>
  <c r="O182" i="26" s="1"/>
  <c r="O183" i="26" s="1"/>
  <c r="P140" i="26"/>
  <c r="P143" i="26" s="1"/>
  <c r="G156" i="26"/>
  <c r="G171" i="26" s="1"/>
  <c r="G216" i="26"/>
  <c r="P162" i="26" l="1"/>
  <c r="P182" i="26" s="1"/>
  <c r="P183" i="26" s="1"/>
  <c r="Q140" i="26"/>
  <c r="Q143" i="26" s="1"/>
  <c r="O199" i="26"/>
  <c r="H161" i="26"/>
  <c r="I212" i="26"/>
  <c r="H217" i="26"/>
  <c r="P167" i="26"/>
  <c r="P168" i="26" s="1"/>
  <c r="Q145" i="26"/>
  <c r="Q148" i="26" s="1"/>
  <c r="P199" i="26" l="1"/>
  <c r="H164" i="26"/>
  <c r="H169" i="26" s="1"/>
  <c r="H189" i="26"/>
  <c r="H192" i="26" s="1"/>
  <c r="H195" i="26" s="1"/>
  <c r="H196" i="26" s="1"/>
  <c r="Q167" i="26"/>
  <c r="R145" i="26"/>
  <c r="R148" i="26" s="1"/>
  <c r="Q162" i="26"/>
  <c r="R140" i="26"/>
  <c r="R143" i="26" s="1"/>
  <c r="Q168" i="26" l="1"/>
  <c r="F167" i="30"/>
  <c r="F168" i="30" s="1"/>
  <c r="Q182" i="26"/>
  <c r="Q183" i="26" s="1"/>
  <c r="Q199" i="26" s="1"/>
  <c r="F162" i="30"/>
  <c r="R167" i="26"/>
  <c r="R168" i="26" s="1"/>
  <c r="S145" i="26"/>
  <c r="S148" i="26" s="1"/>
  <c r="R162" i="26"/>
  <c r="R182" i="26" s="1"/>
  <c r="S140" i="26"/>
  <c r="S143" i="26" s="1"/>
  <c r="H151" i="26"/>
  <c r="I194" i="26"/>
  <c r="F182" i="30" l="1"/>
  <c r="S162" i="26"/>
  <c r="S182" i="26" s="1"/>
  <c r="T140" i="26"/>
  <c r="T143" i="26" s="1"/>
  <c r="I203" i="26"/>
  <c r="I204" i="26" s="1"/>
  <c r="I210" i="26" s="1"/>
  <c r="I213" i="26" s="1"/>
  <c r="I214" i="26" s="1"/>
  <c r="H156" i="26"/>
  <c r="H171" i="26" s="1"/>
  <c r="H216" i="26"/>
  <c r="S167" i="26"/>
  <c r="S168" i="26" s="1"/>
  <c r="T145" i="26"/>
  <c r="T148" i="26" s="1"/>
  <c r="R183" i="26"/>
  <c r="F183" i="30" l="1"/>
  <c r="I161" i="26"/>
  <c r="J212" i="26"/>
  <c r="I217" i="26"/>
  <c r="R199" i="26"/>
  <c r="T167" i="26"/>
  <c r="T168" i="26" s="1"/>
  <c r="U145" i="26"/>
  <c r="U148" i="26" s="1"/>
  <c r="T162" i="26"/>
  <c r="T182" i="26" s="1"/>
  <c r="U140" i="26"/>
  <c r="U143" i="26" s="1"/>
  <c r="S183" i="26"/>
  <c r="U162" i="26" l="1"/>
  <c r="U182" i="26" s="1"/>
  <c r="V140" i="26"/>
  <c r="V143" i="26" s="1"/>
  <c r="U167" i="26"/>
  <c r="U168" i="26" s="1"/>
  <c r="V145" i="26"/>
  <c r="V148" i="26" s="1"/>
  <c r="T183" i="26"/>
  <c r="I164" i="26"/>
  <c r="I169" i="26" s="1"/>
  <c r="I189" i="26"/>
  <c r="I192" i="26" s="1"/>
  <c r="I195" i="26" s="1"/>
  <c r="I196" i="26" s="1"/>
  <c r="S199" i="26"/>
  <c r="U183" i="26" l="1"/>
  <c r="T199" i="26"/>
  <c r="V162" i="26"/>
  <c r="V182" i="26" s="1"/>
  <c r="W140" i="26"/>
  <c r="W143" i="26" s="1"/>
  <c r="I151" i="26"/>
  <c r="J194" i="26"/>
  <c r="V167" i="26"/>
  <c r="V168" i="26" s="1"/>
  <c r="W145" i="26"/>
  <c r="W148" i="26" s="1"/>
  <c r="W167" i="26" l="1"/>
  <c r="W168" i="26" s="1"/>
  <c r="X145" i="26"/>
  <c r="X148" i="26" s="1"/>
  <c r="U199" i="26"/>
  <c r="J203" i="26"/>
  <c r="J204" i="26" s="1"/>
  <c r="J210" i="26" s="1"/>
  <c r="J213" i="26" s="1"/>
  <c r="J214" i="26" s="1"/>
  <c r="I156" i="26"/>
  <c r="I171" i="26" s="1"/>
  <c r="I216" i="26"/>
  <c r="W162" i="26"/>
  <c r="W182" i="26" s="1"/>
  <c r="X140" i="26"/>
  <c r="X143" i="26" s="1"/>
  <c r="V183" i="26"/>
  <c r="J161" i="26" l="1"/>
  <c r="K212" i="26"/>
  <c r="J217" i="26"/>
  <c r="W183" i="26"/>
  <c r="X167" i="26"/>
  <c r="X168" i="26" s="1"/>
  <c r="Y145" i="26"/>
  <c r="Y148" i="26" s="1"/>
  <c r="V199" i="26"/>
  <c r="X162" i="26"/>
  <c r="X182" i="26" s="1"/>
  <c r="X183" i="26" s="1"/>
  <c r="Y140" i="26"/>
  <c r="Y143" i="26" s="1"/>
  <c r="W199" i="26" l="1"/>
  <c r="X199" i="26"/>
  <c r="J189" i="26"/>
  <c r="J192" i="26" s="1"/>
  <c r="J195" i="26" s="1"/>
  <c r="J196" i="26" s="1"/>
  <c r="J164" i="26"/>
  <c r="J169" i="26" s="1"/>
  <c r="Y167" i="26"/>
  <c r="Y168" i="26" s="1"/>
  <c r="Z145" i="26"/>
  <c r="Z148" i="26" s="1"/>
  <c r="Y162" i="26"/>
  <c r="Y182" i="26" s="1"/>
  <c r="Y183" i="26" s="1"/>
  <c r="Z140" i="26"/>
  <c r="Z143" i="26" s="1"/>
  <c r="Z162" i="26" l="1"/>
  <c r="Z182" i="26" s="1"/>
  <c r="Z183" i="26" s="1"/>
  <c r="AA140" i="26"/>
  <c r="AA143" i="26" s="1"/>
  <c r="Z167" i="26"/>
  <c r="Z168" i="26" s="1"/>
  <c r="AA145" i="26"/>
  <c r="AA148" i="26" s="1"/>
  <c r="Y199" i="26"/>
  <c r="J151" i="26"/>
  <c r="K194" i="26"/>
  <c r="K203" i="26" l="1"/>
  <c r="K204" i="26" s="1"/>
  <c r="K210" i="26" s="1"/>
  <c r="K213" i="26" s="1"/>
  <c r="K214" i="26" s="1"/>
  <c r="AA162" i="26"/>
  <c r="AA182" i="26" s="1"/>
  <c r="AA183" i="26" s="1"/>
  <c r="AB140" i="26"/>
  <c r="AB143" i="26" s="1"/>
  <c r="AA167" i="26"/>
  <c r="AA168" i="26" s="1"/>
  <c r="AB145" i="26"/>
  <c r="AB148" i="26" s="1"/>
  <c r="J156" i="26"/>
  <c r="J171" i="26" s="1"/>
  <c r="J216" i="26"/>
  <c r="Z199" i="26"/>
  <c r="AA199" i="26" l="1"/>
  <c r="K161" i="26"/>
  <c r="L212" i="26"/>
  <c r="K217" i="26"/>
  <c r="AB167" i="26"/>
  <c r="AB168" i="26" s="1"/>
  <c r="AC145" i="26"/>
  <c r="AC148" i="26" s="1"/>
  <c r="AB162" i="26"/>
  <c r="AB182" i="26" s="1"/>
  <c r="AB183" i="26" s="1"/>
  <c r="AC140" i="26"/>
  <c r="AC143" i="26" s="1"/>
  <c r="AC162" i="26" l="1"/>
  <c r="AD140" i="26"/>
  <c r="AD143" i="26" s="1"/>
  <c r="K164" i="26"/>
  <c r="K169" i="26" s="1"/>
  <c r="K189" i="26"/>
  <c r="K192" i="26" s="1"/>
  <c r="K195" i="26" s="1"/>
  <c r="K196" i="26" s="1"/>
  <c r="AB199" i="26"/>
  <c r="AC167" i="26"/>
  <c r="AD145" i="26"/>
  <c r="AD148" i="26" s="1"/>
  <c r="AC182" i="26" l="1"/>
  <c r="AC183" i="26" s="1"/>
  <c r="AC199" i="26" s="1"/>
  <c r="G162" i="30"/>
  <c r="G182" i="30" s="1"/>
  <c r="AC168" i="26"/>
  <c r="G167" i="30"/>
  <c r="G168" i="30" s="1"/>
  <c r="AD167" i="26"/>
  <c r="AD168" i="26" s="1"/>
  <c r="AE145" i="26"/>
  <c r="AE148" i="26" s="1"/>
  <c r="K151" i="26"/>
  <c r="L194" i="26"/>
  <c r="AD162" i="26"/>
  <c r="AD182" i="26" s="1"/>
  <c r="AD183" i="26" s="1"/>
  <c r="AE140" i="26"/>
  <c r="AE143" i="26" s="1"/>
  <c r="G183" i="30" l="1"/>
  <c r="K156" i="26"/>
  <c r="K171" i="26" s="1"/>
  <c r="K216" i="26"/>
  <c r="AE162" i="26"/>
  <c r="AE182" i="26" s="1"/>
  <c r="AE183" i="26" s="1"/>
  <c r="AF140" i="26"/>
  <c r="AF143" i="26" s="1"/>
  <c r="AE167" i="26"/>
  <c r="AE168" i="26" s="1"/>
  <c r="AF145" i="26"/>
  <c r="AF148" i="26" s="1"/>
  <c r="AD199" i="26"/>
  <c r="L203" i="26"/>
  <c r="L204" i="26" s="1"/>
  <c r="L210" i="26" s="1"/>
  <c r="L213" i="26" s="1"/>
  <c r="L214" i="26" s="1"/>
  <c r="AF167" i="26" l="1"/>
  <c r="AF168" i="26" s="1"/>
  <c r="AG145" i="26"/>
  <c r="AG148" i="26" s="1"/>
  <c r="AF162" i="26"/>
  <c r="AF182" i="26" s="1"/>
  <c r="AF183" i="26" s="1"/>
  <c r="AG140" i="26"/>
  <c r="AG143" i="26" s="1"/>
  <c r="AE199" i="26"/>
  <c r="L161" i="26"/>
  <c r="M212" i="26"/>
  <c r="L217" i="26"/>
  <c r="L189" i="26" l="1"/>
  <c r="L192" i="26" s="1"/>
  <c r="L195" i="26" s="1"/>
  <c r="L196" i="26" s="1"/>
  <c r="L164" i="26"/>
  <c r="L169" i="26" s="1"/>
  <c r="AG162" i="26"/>
  <c r="AG182" i="26" s="1"/>
  <c r="AG183" i="26" s="1"/>
  <c r="AH140" i="26"/>
  <c r="AH143" i="26" s="1"/>
  <c r="AG167" i="26"/>
  <c r="AG168" i="26" s="1"/>
  <c r="AH145" i="26"/>
  <c r="AH148" i="26" s="1"/>
  <c r="AF199" i="26"/>
  <c r="L151" i="26" l="1"/>
  <c r="M194" i="26"/>
  <c r="AH162" i="26"/>
  <c r="AH182" i="26" s="1"/>
  <c r="AH183" i="26" s="1"/>
  <c r="AI140" i="26"/>
  <c r="AI143" i="26" s="1"/>
  <c r="AH167" i="26"/>
  <c r="AH168" i="26" s="1"/>
  <c r="AI145" i="26"/>
  <c r="AI148" i="26" s="1"/>
  <c r="AG199" i="26"/>
  <c r="AI162" i="26" l="1"/>
  <c r="AI182" i="26" s="1"/>
  <c r="AI183" i="26" s="1"/>
  <c r="AJ140" i="26"/>
  <c r="AJ143" i="26" s="1"/>
  <c r="AH199" i="26"/>
  <c r="M203" i="26"/>
  <c r="M204" i="26" s="1"/>
  <c r="M210" i="26" s="1"/>
  <c r="M213" i="26" s="1"/>
  <c r="M214" i="26" s="1"/>
  <c r="AI167" i="26"/>
  <c r="AI168" i="26" s="1"/>
  <c r="AJ145" i="26"/>
  <c r="AJ148" i="26" s="1"/>
  <c r="L156" i="26"/>
  <c r="L171" i="26" s="1"/>
  <c r="L216" i="26"/>
  <c r="AJ162" i="26" l="1"/>
  <c r="AJ182" i="26" s="1"/>
  <c r="AJ183" i="26" s="1"/>
  <c r="AK140" i="26"/>
  <c r="AK143" i="26" s="1"/>
  <c r="M161" i="26"/>
  <c r="N212" i="26"/>
  <c r="M217" i="26"/>
  <c r="AJ167" i="26"/>
  <c r="AJ168" i="26" s="1"/>
  <c r="AK145" i="26"/>
  <c r="AK148" i="26" s="1"/>
  <c r="AI199" i="26"/>
  <c r="AJ199" i="26" l="1"/>
  <c r="AK167" i="26"/>
  <c r="AK168" i="26" s="1"/>
  <c r="AL145" i="26"/>
  <c r="AL148" i="26" s="1"/>
  <c r="M164" i="26"/>
  <c r="M169" i="26" s="1"/>
  <c r="M189" i="26"/>
  <c r="M192" i="26" s="1"/>
  <c r="M195" i="26" s="1"/>
  <c r="M196" i="26" s="1"/>
  <c r="AK162" i="26"/>
  <c r="AK182" i="26" s="1"/>
  <c r="AK183" i="26" s="1"/>
  <c r="AL140" i="26"/>
  <c r="AL143" i="26" s="1"/>
  <c r="AL167" i="26" l="1"/>
  <c r="AL168" i="26" s="1"/>
  <c r="AM145" i="26"/>
  <c r="AM148" i="26" s="1"/>
  <c r="AK199" i="26"/>
  <c r="M151" i="26"/>
  <c r="N194" i="26"/>
  <c r="AL162" i="26"/>
  <c r="AL182" i="26" s="1"/>
  <c r="AL183" i="26" s="1"/>
  <c r="AM140" i="26"/>
  <c r="AM143" i="26" s="1"/>
  <c r="AM162" i="26" l="1"/>
  <c r="AM182" i="26" s="1"/>
  <c r="AM183" i="26" s="1"/>
  <c r="AN140" i="26"/>
  <c r="AN143" i="26" s="1"/>
  <c r="N203" i="26"/>
  <c r="N204" i="26" s="1"/>
  <c r="N210" i="26" s="1"/>
  <c r="N213" i="26" s="1"/>
  <c r="N214" i="26" s="1"/>
  <c r="AL199" i="26"/>
  <c r="M156" i="26"/>
  <c r="M171" i="26" s="1"/>
  <c r="M216" i="26"/>
  <c r="AM167" i="26"/>
  <c r="AM168" i="26" s="1"/>
  <c r="AN145" i="26"/>
  <c r="AN148" i="26" s="1"/>
  <c r="AN167" i="26" l="1"/>
  <c r="AN168" i="26" s="1"/>
  <c r="AO145" i="26"/>
  <c r="AO148" i="26" s="1"/>
  <c r="N161" i="26"/>
  <c r="O212" i="26"/>
  <c r="N217" i="26"/>
  <c r="AN162" i="26"/>
  <c r="AN182" i="26" s="1"/>
  <c r="AN183" i="26" s="1"/>
  <c r="AO140" i="26"/>
  <c r="AO143" i="26" s="1"/>
  <c r="AM199" i="26"/>
  <c r="AN199" i="26" l="1"/>
  <c r="AO167" i="26"/>
  <c r="AP145" i="26"/>
  <c r="AP148" i="26" s="1"/>
  <c r="N164" i="26"/>
  <c r="N169" i="26" s="1"/>
  <c r="N189" i="26"/>
  <c r="N192" i="26" s="1"/>
  <c r="N195" i="26" s="1"/>
  <c r="N196" i="26" s="1"/>
  <c r="AO162" i="26"/>
  <c r="AP140" i="26"/>
  <c r="AP143" i="26" s="1"/>
  <c r="AO182" i="26" l="1"/>
  <c r="AO183" i="26" s="1"/>
  <c r="AO199" i="26" s="1"/>
  <c r="H162" i="30"/>
  <c r="H182" i="30" s="1"/>
  <c r="AO168" i="26"/>
  <c r="H167" i="30"/>
  <c r="H168" i="30" s="1"/>
  <c r="AP162" i="26"/>
  <c r="AP182" i="26" s="1"/>
  <c r="AP183" i="26" s="1"/>
  <c r="AQ140" i="26"/>
  <c r="AQ143" i="26" s="1"/>
  <c r="N151" i="26"/>
  <c r="O194" i="26"/>
  <c r="AP167" i="26"/>
  <c r="AP168" i="26" s="1"/>
  <c r="AQ145" i="26"/>
  <c r="AQ148" i="26" s="1"/>
  <c r="H183" i="30" l="1"/>
  <c r="O203" i="26"/>
  <c r="O204" i="26" s="1"/>
  <c r="O210" i="26" s="1"/>
  <c r="O213" i="26" s="1"/>
  <c r="O214" i="26" s="1"/>
  <c r="AQ162" i="26"/>
  <c r="AQ182" i="26" s="1"/>
  <c r="AQ183" i="26" s="1"/>
  <c r="AR140" i="26"/>
  <c r="AR143" i="26" s="1"/>
  <c r="N156" i="26"/>
  <c r="N171" i="26" s="1"/>
  <c r="N216" i="26"/>
  <c r="AQ167" i="26"/>
  <c r="AQ168" i="26" s="1"/>
  <c r="AR145" i="26"/>
  <c r="AR148" i="26" s="1"/>
  <c r="AP199" i="26"/>
  <c r="AR162" i="26" l="1"/>
  <c r="AR182" i="26" s="1"/>
  <c r="AR183" i="26" s="1"/>
  <c r="AS140" i="26"/>
  <c r="AS143" i="26" s="1"/>
  <c r="O161" i="26"/>
  <c r="P212" i="26"/>
  <c r="O217" i="26"/>
  <c r="AQ199" i="26"/>
  <c r="AR167" i="26"/>
  <c r="AR168" i="26" s="1"/>
  <c r="AS145" i="26"/>
  <c r="AS148" i="26" s="1"/>
  <c r="O189" i="26" l="1"/>
  <c r="O192" i="26" s="1"/>
  <c r="O195" i="26" s="1"/>
  <c r="O196" i="26" s="1"/>
  <c r="O164" i="26"/>
  <c r="O169" i="26" s="1"/>
  <c r="AS162" i="26"/>
  <c r="AS182" i="26" s="1"/>
  <c r="AS183" i="26" s="1"/>
  <c r="AT140" i="26"/>
  <c r="AT143" i="26" s="1"/>
  <c r="AR199" i="26"/>
  <c r="AT145" i="26"/>
  <c r="AT148" i="26" s="1"/>
  <c r="AS167" i="26"/>
  <c r="AS168" i="26" s="1"/>
  <c r="AT162" i="26" l="1"/>
  <c r="AT182" i="26" s="1"/>
  <c r="AT183" i="26" s="1"/>
  <c r="AU140" i="26"/>
  <c r="AU143" i="26" s="1"/>
  <c r="AS199" i="26"/>
  <c r="AU145" i="26"/>
  <c r="AU148" i="26" s="1"/>
  <c r="AT167" i="26"/>
  <c r="AT168" i="26" s="1"/>
  <c r="O151" i="26"/>
  <c r="P194" i="26"/>
  <c r="O156" i="26" l="1"/>
  <c r="O171" i="26" s="1"/>
  <c r="O216" i="26"/>
  <c r="AU162" i="26"/>
  <c r="AU182" i="26" s="1"/>
  <c r="AU183" i="26" s="1"/>
  <c r="AV140" i="26"/>
  <c r="AV143" i="26" s="1"/>
  <c r="AU167" i="26"/>
  <c r="AU168" i="26" s="1"/>
  <c r="AV145" i="26"/>
  <c r="AV148" i="26" s="1"/>
  <c r="P203" i="26"/>
  <c r="P204" i="26" s="1"/>
  <c r="P210" i="26" s="1"/>
  <c r="P213" i="26" s="1"/>
  <c r="P214" i="26" s="1"/>
  <c r="AT199" i="26"/>
  <c r="AV162" i="26" l="1"/>
  <c r="AV182" i="26" s="1"/>
  <c r="AV183" i="26" s="1"/>
  <c r="AW140" i="26"/>
  <c r="AW143" i="26" s="1"/>
  <c r="AU199" i="26"/>
  <c r="P161" i="26"/>
  <c r="Q212" i="26"/>
  <c r="P217" i="26"/>
  <c r="AV167" i="26"/>
  <c r="AV168" i="26" s="1"/>
  <c r="AW145" i="26"/>
  <c r="AW148" i="26" s="1"/>
  <c r="P189" i="26" l="1"/>
  <c r="P192" i="26" s="1"/>
  <c r="P195" i="26" s="1"/>
  <c r="P196" i="26" s="1"/>
  <c r="P164" i="26"/>
  <c r="P169" i="26" s="1"/>
  <c r="AW167" i="26"/>
  <c r="AW168" i="26" s="1"/>
  <c r="AX145" i="26"/>
  <c r="AX148" i="26" s="1"/>
  <c r="AW162" i="26"/>
  <c r="AW182" i="26" s="1"/>
  <c r="AW183" i="26" s="1"/>
  <c r="AX140" i="26"/>
  <c r="AX143" i="26" s="1"/>
  <c r="AV199" i="26"/>
  <c r="AX162" i="26" l="1"/>
  <c r="AX182" i="26" s="1"/>
  <c r="AX183" i="26" s="1"/>
  <c r="AY140" i="26"/>
  <c r="AY143" i="26" s="1"/>
  <c r="AX167" i="26"/>
  <c r="AX168" i="26" s="1"/>
  <c r="AY145" i="26"/>
  <c r="AY148" i="26" s="1"/>
  <c r="AW199" i="26"/>
  <c r="P151" i="26"/>
  <c r="Q194" i="26"/>
  <c r="AY167" i="26" l="1"/>
  <c r="AY168" i="26" s="1"/>
  <c r="AZ145" i="26"/>
  <c r="AZ148" i="26" s="1"/>
  <c r="AY162" i="26"/>
  <c r="AY182" i="26" s="1"/>
  <c r="AY183" i="26" s="1"/>
  <c r="AZ140" i="26"/>
  <c r="AZ143" i="26" s="1"/>
  <c r="P156" i="26"/>
  <c r="P171" i="26" s="1"/>
  <c r="P216" i="26"/>
  <c r="Q203" i="26"/>
  <c r="Q204" i="26" s="1"/>
  <c r="Q210" i="26" s="1"/>
  <c r="Q213" i="26" s="1"/>
  <c r="Q214" i="26" s="1"/>
  <c r="AX199" i="26"/>
  <c r="Q161" i="26" l="1"/>
  <c r="F161" i="30" s="1"/>
  <c r="R212" i="26"/>
  <c r="Q217" i="26"/>
  <c r="AZ162" i="26"/>
  <c r="AZ182" i="26" s="1"/>
  <c r="AZ183" i="26" s="1"/>
  <c r="BA140" i="26"/>
  <c r="BA143" i="26" s="1"/>
  <c r="AY199" i="26"/>
  <c r="AZ167" i="26"/>
  <c r="AZ168" i="26" s="1"/>
  <c r="BA145" i="26"/>
  <c r="BA148" i="26" s="1"/>
  <c r="F189" i="30" l="1"/>
  <c r="F192" i="30" s="1"/>
  <c r="F195" i="30" s="1"/>
  <c r="F196" i="30" s="1"/>
  <c r="G194" i="30" s="1"/>
  <c r="F164" i="30"/>
  <c r="F169" i="30" s="1"/>
  <c r="AZ199" i="26"/>
  <c r="BA162" i="26"/>
  <c r="BB140" i="26"/>
  <c r="BB143" i="26" s="1"/>
  <c r="BB145" i="26"/>
  <c r="BB148" i="26" s="1"/>
  <c r="BA167" i="26"/>
  <c r="Q189" i="26"/>
  <c r="Q192" i="26" s="1"/>
  <c r="Q195" i="26" s="1"/>
  <c r="Q196" i="26" s="1"/>
  <c r="Q164" i="26"/>
  <c r="BA168" i="26" l="1"/>
  <c r="I167" i="30"/>
  <c r="I168" i="30" s="1"/>
  <c r="BA182" i="26"/>
  <c r="BA183" i="26" s="1"/>
  <c r="BA199" i="26" s="1"/>
  <c r="I162" i="30"/>
  <c r="I182" i="30" s="1"/>
  <c r="Q169" i="26"/>
  <c r="BC145" i="26"/>
  <c r="BC148" i="26" s="1"/>
  <c r="BB167" i="26"/>
  <c r="BB168" i="26" s="1"/>
  <c r="BB162" i="26"/>
  <c r="BB182" i="26" s="1"/>
  <c r="BB183" i="26" s="1"/>
  <c r="BC140" i="26"/>
  <c r="BC143" i="26" s="1"/>
  <c r="Q151" i="26"/>
  <c r="F151" i="30" s="1"/>
  <c r="R194" i="26"/>
  <c r="F156" i="30" l="1"/>
  <c r="F171" i="30" s="1"/>
  <c r="I183" i="30"/>
  <c r="Q156" i="26"/>
  <c r="Q216" i="26"/>
  <c r="R203" i="26"/>
  <c r="R204" i="26" s="1"/>
  <c r="R210" i="26" s="1"/>
  <c r="R213" i="26" s="1"/>
  <c r="R214" i="26" s="1"/>
  <c r="BC162" i="26"/>
  <c r="BC182" i="26" s="1"/>
  <c r="BC183" i="26" s="1"/>
  <c r="BD140" i="26"/>
  <c r="BD143" i="26" s="1"/>
  <c r="BB199" i="26"/>
  <c r="BC167" i="26"/>
  <c r="BC168" i="26" s="1"/>
  <c r="BD145" i="26"/>
  <c r="BD148" i="26" s="1"/>
  <c r="Q171" i="26" l="1"/>
  <c r="R161" i="26"/>
  <c r="S212" i="26"/>
  <c r="R217" i="26"/>
  <c r="BC199" i="26"/>
  <c r="BD162" i="26"/>
  <c r="BD182" i="26" s="1"/>
  <c r="BD183" i="26" s="1"/>
  <c r="BE140" i="26"/>
  <c r="BE143" i="26" s="1"/>
  <c r="BD167" i="26"/>
  <c r="BD168" i="26" s="1"/>
  <c r="BE145" i="26"/>
  <c r="BE148" i="26" s="1"/>
  <c r="BD199" i="26" l="1"/>
  <c r="BE162" i="26"/>
  <c r="BE182" i="26" s="1"/>
  <c r="BE183" i="26" s="1"/>
  <c r="BF140" i="26"/>
  <c r="BF143" i="26" s="1"/>
  <c r="BE167" i="26"/>
  <c r="BE168" i="26" s="1"/>
  <c r="BF145" i="26"/>
  <c r="BF148" i="26" s="1"/>
  <c r="R164" i="26"/>
  <c r="R169" i="26" s="1"/>
  <c r="R189" i="26"/>
  <c r="R192" i="26" s="1"/>
  <c r="R195" i="26" s="1"/>
  <c r="R196" i="26" s="1"/>
  <c r="BF167" i="26" l="1"/>
  <c r="BF168" i="26" s="1"/>
  <c r="BG145" i="26"/>
  <c r="BG148" i="26" s="1"/>
  <c r="BF162" i="26"/>
  <c r="BF182" i="26" s="1"/>
  <c r="BF183" i="26" s="1"/>
  <c r="BG140" i="26"/>
  <c r="BG143" i="26" s="1"/>
  <c r="R151" i="26"/>
  <c r="S194" i="26"/>
  <c r="BE199" i="26"/>
  <c r="S203" i="26" l="1"/>
  <c r="S204" i="26" s="1"/>
  <c r="S210" i="26" s="1"/>
  <c r="S213" i="26" s="1"/>
  <c r="S214" i="26" s="1"/>
  <c r="R156" i="26"/>
  <c r="R171" i="26" s="1"/>
  <c r="R216" i="26"/>
  <c r="BG162" i="26"/>
  <c r="BG182" i="26" s="1"/>
  <c r="BG183" i="26" s="1"/>
  <c r="BH140" i="26"/>
  <c r="BH143" i="26" s="1"/>
  <c r="BG167" i="26"/>
  <c r="BG168" i="26" s="1"/>
  <c r="BH145" i="26"/>
  <c r="BH148" i="26" s="1"/>
  <c r="BF199" i="26"/>
  <c r="BH162" i="26" l="1"/>
  <c r="BH182" i="26" s="1"/>
  <c r="BH183" i="26" s="1"/>
  <c r="BI140" i="26"/>
  <c r="BI143" i="26" s="1"/>
  <c r="BH167" i="26"/>
  <c r="BH168" i="26" s="1"/>
  <c r="BI145" i="26"/>
  <c r="BI148" i="26" s="1"/>
  <c r="BG199" i="26"/>
  <c r="S161" i="26"/>
  <c r="T212" i="26"/>
  <c r="S217" i="26"/>
  <c r="S164" i="26" l="1"/>
  <c r="S169" i="26" s="1"/>
  <c r="S189" i="26"/>
  <c r="S192" i="26" s="1"/>
  <c r="S195" i="26" s="1"/>
  <c r="S196" i="26" s="1"/>
  <c r="BI162" i="26"/>
  <c r="BI182" i="26" s="1"/>
  <c r="BI183" i="26" s="1"/>
  <c r="BJ140" i="26"/>
  <c r="BJ143" i="26" s="1"/>
  <c r="BI167" i="26"/>
  <c r="BI168" i="26" s="1"/>
  <c r="BJ145" i="26"/>
  <c r="BJ148" i="26" s="1"/>
  <c r="BH199" i="26"/>
  <c r="BI199" i="26" l="1"/>
  <c r="BJ162" i="26"/>
  <c r="BJ182" i="26" s="1"/>
  <c r="BJ183" i="26" s="1"/>
  <c r="BK140" i="26"/>
  <c r="BK143" i="26" s="1"/>
  <c r="S151" i="26"/>
  <c r="T194" i="26"/>
  <c r="BJ167" i="26"/>
  <c r="BJ168" i="26" s="1"/>
  <c r="BK145" i="26"/>
  <c r="BK148" i="26" s="1"/>
  <c r="T203" i="26" l="1"/>
  <c r="T204" i="26" s="1"/>
  <c r="T210" i="26" s="1"/>
  <c r="T213" i="26" s="1"/>
  <c r="T214" i="26" s="1"/>
  <c r="S156" i="26"/>
  <c r="S171" i="26" s="1"/>
  <c r="S216" i="26"/>
  <c r="BL140" i="26"/>
  <c r="BL143" i="26" s="1"/>
  <c r="BK162" i="26"/>
  <c r="BK182" i="26" s="1"/>
  <c r="BK183" i="26" s="1"/>
  <c r="BJ199" i="26"/>
  <c r="BK167" i="26"/>
  <c r="BK168" i="26" s="1"/>
  <c r="BL145" i="26"/>
  <c r="BL148" i="26" s="1"/>
  <c r="BK199" i="26" l="1"/>
  <c r="BM140" i="26"/>
  <c r="BM143" i="26" s="1"/>
  <c r="BM162" i="26" s="1"/>
  <c r="J162" i="30" s="1"/>
  <c r="J182" i="30" s="1"/>
  <c r="BL162" i="26"/>
  <c r="BL182" i="26" s="1"/>
  <c r="BL183" i="26" s="1"/>
  <c r="BM145" i="26"/>
  <c r="BM148" i="26" s="1"/>
  <c r="BM167" i="26" s="1"/>
  <c r="BL167" i="26"/>
  <c r="BL168" i="26" s="1"/>
  <c r="T161" i="26"/>
  <c r="U212" i="26"/>
  <c r="T217" i="26"/>
  <c r="J183" i="30" l="1"/>
  <c r="BM168" i="26"/>
  <c r="J167" i="30"/>
  <c r="J168" i="30" s="1"/>
  <c r="BM182" i="26"/>
  <c r="BM183" i="26" s="1"/>
  <c r="BM199" i="26" s="1"/>
  <c r="BL199" i="26"/>
  <c r="T189" i="26"/>
  <c r="T192" i="26" s="1"/>
  <c r="T195" i="26" s="1"/>
  <c r="T196" i="26" s="1"/>
  <c r="T164" i="26"/>
  <c r="T169" i="26" s="1"/>
  <c r="T151" i="26" l="1"/>
  <c r="U194" i="26"/>
  <c r="U203" i="26" l="1"/>
  <c r="U204" i="26" s="1"/>
  <c r="U210" i="26" s="1"/>
  <c r="U213" i="26" s="1"/>
  <c r="U214" i="26" s="1"/>
  <c r="T156" i="26"/>
  <c r="T171" i="26" s="1"/>
  <c r="T216" i="26"/>
  <c r="U161" i="26" l="1"/>
  <c r="V212" i="26"/>
  <c r="U217" i="26"/>
  <c r="U164" i="26" l="1"/>
  <c r="U169" i="26" s="1"/>
  <c r="U189" i="26"/>
  <c r="U192" i="26" s="1"/>
  <c r="U195" i="26" s="1"/>
  <c r="U196" i="26" s="1"/>
  <c r="U151" i="26" l="1"/>
  <c r="V194" i="26"/>
  <c r="V203" i="26" l="1"/>
  <c r="V204" i="26" s="1"/>
  <c r="V210" i="26" s="1"/>
  <c r="V213" i="26" s="1"/>
  <c r="V214" i="26" s="1"/>
  <c r="U156" i="26"/>
  <c r="U171" i="26" s="1"/>
  <c r="U216" i="26"/>
  <c r="V161" i="26" l="1"/>
  <c r="W212" i="26"/>
  <c r="V217" i="26"/>
  <c r="V164" i="26" l="1"/>
  <c r="V169" i="26" s="1"/>
  <c r="V189" i="26"/>
  <c r="V192" i="26" s="1"/>
  <c r="V195" i="26" s="1"/>
  <c r="V196" i="26" s="1"/>
  <c r="V151" i="26" l="1"/>
  <c r="W194" i="26"/>
  <c r="W203" i="26" l="1"/>
  <c r="W204" i="26" s="1"/>
  <c r="W210" i="26" s="1"/>
  <c r="W213" i="26" s="1"/>
  <c r="W214" i="26" s="1"/>
  <c r="V156" i="26"/>
  <c r="V171" i="26" s="1"/>
  <c r="V216" i="26"/>
  <c r="W161" i="26" l="1"/>
  <c r="X212" i="26"/>
  <c r="W217" i="26"/>
  <c r="W164" i="26" l="1"/>
  <c r="W169" i="26" s="1"/>
  <c r="W189" i="26"/>
  <c r="W192" i="26" s="1"/>
  <c r="W195" i="26" s="1"/>
  <c r="W196" i="26" s="1"/>
  <c r="W151" i="26" l="1"/>
  <c r="X194" i="26"/>
  <c r="X203" i="26" l="1"/>
  <c r="X204" i="26" s="1"/>
  <c r="X210" i="26" s="1"/>
  <c r="X213" i="26" s="1"/>
  <c r="X214" i="26" s="1"/>
  <c r="W156" i="26"/>
  <c r="W171" i="26" s="1"/>
  <c r="W216" i="26"/>
  <c r="X161" i="26" l="1"/>
  <c r="Y212" i="26"/>
  <c r="X217" i="26"/>
  <c r="X189" i="26" l="1"/>
  <c r="X192" i="26" s="1"/>
  <c r="X195" i="26" s="1"/>
  <c r="X196" i="26" s="1"/>
  <c r="X164" i="26"/>
  <c r="X169" i="26" s="1"/>
  <c r="X151" i="26" l="1"/>
  <c r="Y194" i="26"/>
  <c r="Y203" i="26" l="1"/>
  <c r="Y204" i="26" s="1"/>
  <c r="Y210" i="26" s="1"/>
  <c r="Y213" i="26" s="1"/>
  <c r="Y214" i="26" s="1"/>
  <c r="X156" i="26"/>
  <c r="X171" i="26" s="1"/>
  <c r="X216" i="26"/>
  <c r="Y161" i="26" l="1"/>
  <c r="Z212" i="26"/>
  <c r="Y217" i="26"/>
  <c r="Y189" i="26" l="1"/>
  <c r="Y192" i="26" s="1"/>
  <c r="Y195" i="26" s="1"/>
  <c r="Y196" i="26" s="1"/>
  <c r="Y164" i="26"/>
  <c r="Y169" i="26" s="1"/>
  <c r="Y151" i="26" l="1"/>
  <c r="Z194" i="26"/>
  <c r="Z203" i="26" l="1"/>
  <c r="Z204" i="26" s="1"/>
  <c r="Z210" i="26" s="1"/>
  <c r="Z213" i="26" s="1"/>
  <c r="Z214" i="26" s="1"/>
  <c r="Y156" i="26"/>
  <c r="Y171" i="26" s="1"/>
  <c r="Y216" i="26"/>
  <c r="Z161" i="26" l="1"/>
  <c r="AA212" i="26"/>
  <c r="Z217" i="26"/>
  <c r="Z164" i="26" l="1"/>
  <c r="Z169" i="26" s="1"/>
  <c r="Z189" i="26"/>
  <c r="Z192" i="26" s="1"/>
  <c r="Z195" i="26" s="1"/>
  <c r="Z196" i="26" s="1"/>
  <c r="Z151" i="26" l="1"/>
  <c r="AA194" i="26"/>
  <c r="AA203" i="26" l="1"/>
  <c r="AA204" i="26" s="1"/>
  <c r="AA210" i="26" s="1"/>
  <c r="AA213" i="26" s="1"/>
  <c r="AA214" i="26" s="1"/>
  <c r="Z156" i="26"/>
  <c r="Z171" i="26" s="1"/>
  <c r="Z216" i="26"/>
  <c r="AA161" i="26" l="1"/>
  <c r="AB212" i="26"/>
  <c r="AA217" i="26"/>
  <c r="AA189" i="26" l="1"/>
  <c r="AA192" i="26" s="1"/>
  <c r="AA195" i="26" s="1"/>
  <c r="AA196" i="26" s="1"/>
  <c r="AA164" i="26"/>
  <c r="AA169" i="26" s="1"/>
  <c r="AA151" i="26" l="1"/>
  <c r="AB194" i="26"/>
  <c r="AB203" i="26" l="1"/>
  <c r="AB204" i="26" s="1"/>
  <c r="AB210" i="26" s="1"/>
  <c r="AB213" i="26" s="1"/>
  <c r="AB214" i="26" s="1"/>
  <c r="AA156" i="26"/>
  <c r="AA171" i="26" s="1"/>
  <c r="AA216" i="26"/>
  <c r="AB161" i="26" l="1"/>
  <c r="AC212" i="26"/>
  <c r="AB217" i="26"/>
  <c r="AB189" i="26" l="1"/>
  <c r="AB192" i="26" s="1"/>
  <c r="AB195" i="26" s="1"/>
  <c r="AB196" i="26" s="1"/>
  <c r="AB164" i="26"/>
  <c r="AB169" i="26" s="1"/>
  <c r="AB151" i="26" l="1"/>
  <c r="AC194" i="26"/>
  <c r="AC203" i="26" l="1"/>
  <c r="AC204" i="26" s="1"/>
  <c r="AC210" i="26" s="1"/>
  <c r="AC213" i="26" s="1"/>
  <c r="AC214" i="26" s="1"/>
  <c r="AB156" i="26"/>
  <c r="AB171" i="26" s="1"/>
  <c r="AB216" i="26"/>
  <c r="AC161" i="26" l="1"/>
  <c r="G161" i="30" s="1"/>
  <c r="AD212" i="26"/>
  <c r="AC217" i="26"/>
  <c r="G164" i="30" l="1"/>
  <c r="G169" i="30" s="1"/>
  <c r="G189" i="30"/>
  <c r="G192" i="30" s="1"/>
  <c r="G195" i="30" s="1"/>
  <c r="G196" i="30" s="1"/>
  <c r="H194" i="30" s="1"/>
  <c r="AC164" i="26"/>
  <c r="AC169" i="26" s="1"/>
  <c r="AC189" i="26"/>
  <c r="AC192" i="26" s="1"/>
  <c r="AC195" i="26" s="1"/>
  <c r="AC196" i="26" s="1"/>
  <c r="AD194" i="26" l="1"/>
  <c r="AC151" i="26"/>
  <c r="G151" i="30" s="1"/>
  <c r="G156" i="30" l="1"/>
  <c r="G171" i="30" s="1"/>
  <c r="AC156" i="26"/>
  <c r="AC171" i="26" s="1"/>
  <c r="AC216" i="26"/>
  <c r="AD203" i="26"/>
  <c r="AD204" i="26" s="1"/>
  <c r="AD210" i="26" s="1"/>
  <c r="AD213" i="26" s="1"/>
  <c r="AD214" i="26" s="1"/>
  <c r="AD161" i="26" l="1"/>
  <c r="AE212" i="26"/>
  <c r="AD217" i="26"/>
  <c r="AD189" i="26" l="1"/>
  <c r="AD192" i="26" s="1"/>
  <c r="AD195" i="26" s="1"/>
  <c r="AD196" i="26" s="1"/>
  <c r="AD164" i="26"/>
  <c r="AD169" i="26" s="1"/>
  <c r="AD151" i="26" l="1"/>
  <c r="AE194" i="26"/>
  <c r="AE203" i="26" l="1"/>
  <c r="AE204" i="26" s="1"/>
  <c r="AE210" i="26" s="1"/>
  <c r="AE213" i="26" s="1"/>
  <c r="AE214" i="26" s="1"/>
  <c r="AD156" i="26"/>
  <c r="AD171" i="26" s="1"/>
  <c r="AD216" i="26"/>
  <c r="AE161" i="26" l="1"/>
  <c r="AF212" i="26"/>
  <c r="AE217" i="26"/>
  <c r="AE164" i="26" l="1"/>
  <c r="AE169" i="26" s="1"/>
  <c r="AE189" i="26"/>
  <c r="AE192" i="26" s="1"/>
  <c r="AE195" i="26" s="1"/>
  <c r="AE196" i="26" s="1"/>
  <c r="AE151" i="26" l="1"/>
  <c r="AF194" i="26"/>
  <c r="AF203" i="26" l="1"/>
  <c r="AF204" i="26" s="1"/>
  <c r="AF210" i="26" s="1"/>
  <c r="AF213" i="26" s="1"/>
  <c r="AF214" i="26" s="1"/>
  <c r="AE156" i="26"/>
  <c r="AE171" i="26" s="1"/>
  <c r="AE216" i="26"/>
  <c r="AF161" i="26" l="1"/>
  <c r="AG212" i="26"/>
  <c r="AF217" i="26"/>
  <c r="AF164" i="26" l="1"/>
  <c r="AF169" i="26" s="1"/>
  <c r="AF189" i="26"/>
  <c r="AF192" i="26" s="1"/>
  <c r="AF195" i="26" s="1"/>
  <c r="AF196" i="26" s="1"/>
  <c r="AF151" i="26" l="1"/>
  <c r="AG194" i="26"/>
  <c r="AG203" i="26" l="1"/>
  <c r="AG204" i="26" s="1"/>
  <c r="AG210" i="26" s="1"/>
  <c r="AG213" i="26" s="1"/>
  <c r="AG214" i="26" s="1"/>
  <c r="AF156" i="26"/>
  <c r="AF171" i="26" s="1"/>
  <c r="AF216" i="26"/>
  <c r="AG161" i="26" l="1"/>
  <c r="AH212" i="26"/>
  <c r="AG217" i="26"/>
  <c r="AG164" i="26" l="1"/>
  <c r="AG169" i="26" s="1"/>
  <c r="AG189" i="26"/>
  <c r="AG192" i="26" s="1"/>
  <c r="AG195" i="26" s="1"/>
  <c r="AG196" i="26" s="1"/>
  <c r="AG151" i="26" l="1"/>
  <c r="AH194" i="26"/>
  <c r="AH203" i="26" l="1"/>
  <c r="AH204" i="26" s="1"/>
  <c r="AH210" i="26" s="1"/>
  <c r="AH213" i="26" s="1"/>
  <c r="AH214" i="26" s="1"/>
  <c r="AG156" i="26"/>
  <c r="AG171" i="26" s="1"/>
  <c r="AG216" i="26"/>
  <c r="AH161" i="26" l="1"/>
  <c r="AI212" i="26"/>
  <c r="AH217" i="26"/>
  <c r="AH189" i="26" l="1"/>
  <c r="AH192" i="26" s="1"/>
  <c r="AH195" i="26" s="1"/>
  <c r="AH196" i="26" s="1"/>
  <c r="AH164" i="26"/>
  <c r="AH169" i="26" s="1"/>
  <c r="AI194" i="26" l="1"/>
  <c r="AH151" i="26"/>
  <c r="AH156" i="26" l="1"/>
  <c r="AH171" i="26" s="1"/>
  <c r="AH216" i="26"/>
  <c r="AI203" i="26"/>
  <c r="AI204" i="26" s="1"/>
  <c r="AI210" i="26" s="1"/>
  <c r="AI213" i="26" s="1"/>
  <c r="AI214" i="26" s="1"/>
  <c r="AI161" i="26" l="1"/>
  <c r="AJ212" i="26"/>
  <c r="AI217" i="26"/>
  <c r="AI164" i="26" l="1"/>
  <c r="AI169" i="26" s="1"/>
  <c r="AI189" i="26"/>
  <c r="AI192" i="26" s="1"/>
  <c r="AI195" i="26" s="1"/>
  <c r="AI196" i="26" s="1"/>
  <c r="AI151" i="26" l="1"/>
  <c r="AJ194" i="26"/>
  <c r="AJ203" i="26" l="1"/>
  <c r="AJ204" i="26" s="1"/>
  <c r="AJ210" i="26" s="1"/>
  <c r="AJ213" i="26" s="1"/>
  <c r="AJ214" i="26" s="1"/>
  <c r="AI156" i="26"/>
  <c r="AI171" i="26" s="1"/>
  <c r="AI216" i="26"/>
  <c r="AJ161" i="26" l="1"/>
  <c r="AK212" i="26"/>
  <c r="AJ217" i="26"/>
  <c r="AJ189" i="26" l="1"/>
  <c r="AJ192" i="26" s="1"/>
  <c r="AJ195" i="26" s="1"/>
  <c r="AJ196" i="26" s="1"/>
  <c r="AJ164" i="26"/>
  <c r="AJ169" i="26" s="1"/>
  <c r="AJ151" i="26" l="1"/>
  <c r="AK194" i="26"/>
  <c r="AK203" i="26" l="1"/>
  <c r="AK204" i="26" s="1"/>
  <c r="AK210" i="26" s="1"/>
  <c r="AK213" i="26" s="1"/>
  <c r="AK214" i="26" s="1"/>
  <c r="AJ156" i="26"/>
  <c r="AJ171" i="26" s="1"/>
  <c r="AJ216" i="26"/>
  <c r="AK161" i="26" l="1"/>
  <c r="AL212" i="26"/>
  <c r="AK217" i="26"/>
  <c r="AK164" i="26" l="1"/>
  <c r="AK169" i="26" s="1"/>
  <c r="AK189" i="26"/>
  <c r="AK192" i="26" s="1"/>
  <c r="AK195" i="26" s="1"/>
  <c r="AK196" i="26" s="1"/>
  <c r="AK151" i="26" l="1"/>
  <c r="AL194" i="26"/>
  <c r="AL203" i="26" l="1"/>
  <c r="AL204" i="26" s="1"/>
  <c r="AL210" i="26" s="1"/>
  <c r="AL213" i="26" s="1"/>
  <c r="AL214" i="26" s="1"/>
  <c r="AK156" i="26"/>
  <c r="AK171" i="26" s="1"/>
  <c r="AK216" i="26"/>
  <c r="AL161" i="26" l="1"/>
  <c r="AM212" i="26"/>
  <c r="AL217" i="26"/>
  <c r="AL164" i="26" l="1"/>
  <c r="AL169" i="26" s="1"/>
  <c r="AL189" i="26"/>
  <c r="AL192" i="26" s="1"/>
  <c r="AL195" i="26" s="1"/>
  <c r="AL196" i="26" s="1"/>
  <c r="AL151" i="26" l="1"/>
  <c r="AM194" i="26"/>
  <c r="AM203" i="26" l="1"/>
  <c r="AM204" i="26" s="1"/>
  <c r="AM210" i="26" s="1"/>
  <c r="AM213" i="26" s="1"/>
  <c r="AM214" i="26" s="1"/>
  <c r="AL156" i="26"/>
  <c r="AL171" i="26" s="1"/>
  <c r="AL216" i="26"/>
  <c r="AM161" i="26" l="1"/>
  <c r="AN212" i="26"/>
  <c r="AM217" i="26"/>
  <c r="AM189" i="26" l="1"/>
  <c r="AM192" i="26" s="1"/>
  <c r="AM195" i="26" s="1"/>
  <c r="AM196" i="26" s="1"/>
  <c r="AM164" i="26"/>
  <c r="AM169" i="26" s="1"/>
  <c r="AM151" i="26" l="1"/>
  <c r="AN194" i="26"/>
  <c r="AN203" i="26" l="1"/>
  <c r="AN204" i="26" s="1"/>
  <c r="AN210" i="26" s="1"/>
  <c r="AN213" i="26" s="1"/>
  <c r="AN214" i="26" s="1"/>
  <c r="AM156" i="26"/>
  <c r="AM171" i="26" s="1"/>
  <c r="AM216" i="26"/>
  <c r="AN161" i="26" l="1"/>
  <c r="AO212" i="26"/>
  <c r="AN217" i="26"/>
  <c r="AN164" i="26" l="1"/>
  <c r="AN169" i="26" s="1"/>
  <c r="AN189" i="26"/>
  <c r="AN192" i="26" s="1"/>
  <c r="AN195" i="26" s="1"/>
  <c r="AN196" i="26" s="1"/>
  <c r="AN151" i="26" l="1"/>
  <c r="AO194" i="26"/>
  <c r="AO203" i="26" l="1"/>
  <c r="AO204" i="26" s="1"/>
  <c r="AO210" i="26" s="1"/>
  <c r="AO213" i="26" s="1"/>
  <c r="AO214" i="26" s="1"/>
  <c r="AN156" i="26"/>
  <c r="AN171" i="26" s="1"/>
  <c r="AN216" i="26"/>
  <c r="AO161" i="26" l="1"/>
  <c r="H161" i="30" s="1"/>
  <c r="AP212" i="26"/>
  <c r="AO217" i="26"/>
  <c r="H164" i="30" l="1"/>
  <c r="H169" i="30" s="1"/>
  <c r="H189" i="30"/>
  <c r="H192" i="30" s="1"/>
  <c r="H195" i="30" s="1"/>
  <c r="H196" i="30" s="1"/>
  <c r="I194" i="30" s="1"/>
  <c r="AO189" i="26"/>
  <c r="AO192" i="26" s="1"/>
  <c r="AO195" i="26" s="1"/>
  <c r="AO196" i="26" s="1"/>
  <c r="AO164" i="26"/>
  <c r="AO169" i="26" s="1"/>
  <c r="AO151" i="26" l="1"/>
  <c r="H151" i="30" s="1"/>
  <c r="AP194" i="26"/>
  <c r="H156" i="30" l="1"/>
  <c r="H171" i="30" s="1"/>
  <c r="AP203" i="26"/>
  <c r="AP204" i="26" s="1"/>
  <c r="AP210" i="26" s="1"/>
  <c r="AP213" i="26" s="1"/>
  <c r="AP214" i="26" s="1"/>
  <c r="AO156" i="26"/>
  <c r="AO171" i="26" s="1"/>
  <c r="AO216" i="26"/>
  <c r="AP161" i="26" l="1"/>
  <c r="AQ212" i="26"/>
  <c r="AP217" i="26"/>
  <c r="AP189" i="26" l="1"/>
  <c r="AP192" i="26" s="1"/>
  <c r="AP195" i="26" s="1"/>
  <c r="AP196" i="26" s="1"/>
  <c r="AP164" i="26"/>
  <c r="AP169" i="26" s="1"/>
  <c r="AP151" i="26" l="1"/>
  <c r="AQ194" i="26"/>
  <c r="AQ203" i="26" l="1"/>
  <c r="AQ204" i="26" s="1"/>
  <c r="AQ210" i="26" s="1"/>
  <c r="AQ213" i="26" s="1"/>
  <c r="AQ214" i="26" s="1"/>
  <c r="AP156" i="26"/>
  <c r="AP171" i="26" s="1"/>
  <c r="AP216" i="26"/>
  <c r="AQ161" i="26" l="1"/>
  <c r="AR212" i="26"/>
  <c r="AQ217" i="26"/>
  <c r="AQ189" i="26" l="1"/>
  <c r="AQ192" i="26" s="1"/>
  <c r="AQ195" i="26" s="1"/>
  <c r="AQ196" i="26" s="1"/>
  <c r="AQ164" i="26"/>
  <c r="AQ169" i="26" s="1"/>
  <c r="AQ151" i="26" l="1"/>
  <c r="AR194" i="26"/>
  <c r="AR203" i="26" l="1"/>
  <c r="AR204" i="26" s="1"/>
  <c r="AR210" i="26" s="1"/>
  <c r="AR213" i="26" s="1"/>
  <c r="AR214" i="26" s="1"/>
  <c r="AQ156" i="26"/>
  <c r="AQ171" i="26" s="1"/>
  <c r="AQ216" i="26"/>
  <c r="AR161" i="26" l="1"/>
  <c r="AS212" i="26"/>
  <c r="AR217" i="26"/>
  <c r="AR164" i="26" l="1"/>
  <c r="AR169" i="26" s="1"/>
  <c r="AR189" i="26"/>
  <c r="AR192" i="26" s="1"/>
  <c r="AR195" i="26" s="1"/>
  <c r="AR196" i="26" s="1"/>
  <c r="AR151" i="26" l="1"/>
  <c r="AS194" i="26"/>
  <c r="AS203" i="26" l="1"/>
  <c r="AS204" i="26" s="1"/>
  <c r="AS210" i="26" s="1"/>
  <c r="AS213" i="26" s="1"/>
  <c r="AS214" i="26" s="1"/>
  <c r="AR156" i="26"/>
  <c r="AR171" i="26" s="1"/>
  <c r="AR216" i="26"/>
  <c r="AS161" i="26" l="1"/>
  <c r="AT212" i="26"/>
  <c r="AS217" i="26"/>
  <c r="AS189" i="26" l="1"/>
  <c r="AS192" i="26" s="1"/>
  <c r="AS195" i="26" s="1"/>
  <c r="AS196" i="26" s="1"/>
  <c r="AS164" i="26"/>
  <c r="AS169" i="26" s="1"/>
  <c r="AS151" i="26" l="1"/>
  <c r="AT194" i="26"/>
  <c r="AT203" i="26" l="1"/>
  <c r="AT204" i="26" s="1"/>
  <c r="AT210" i="26" s="1"/>
  <c r="AT213" i="26" s="1"/>
  <c r="AT214" i="26" s="1"/>
  <c r="AS156" i="26"/>
  <c r="AS171" i="26" s="1"/>
  <c r="AS216" i="26"/>
  <c r="AT161" i="26" l="1"/>
  <c r="AU212" i="26"/>
  <c r="AT217" i="26"/>
  <c r="AT164" i="26" l="1"/>
  <c r="AT169" i="26" s="1"/>
  <c r="AT189" i="26"/>
  <c r="AT192" i="26" s="1"/>
  <c r="AT195" i="26" s="1"/>
  <c r="AT196" i="26" s="1"/>
  <c r="AT151" i="26" l="1"/>
  <c r="AU194" i="26"/>
  <c r="AU203" i="26" l="1"/>
  <c r="AU204" i="26" s="1"/>
  <c r="AU210" i="26" s="1"/>
  <c r="AU213" i="26" s="1"/>
  <c r="AU214" i="26" s="1"/>
  <c r="AT156" i="26"/>
  <c r="AT171" i="26" s="1"/>
  <c r="AT216" i="26"/>
  <c r="AU161" i="26" l="1"/>
  <c r="AV212" i="26"/>
  <c r="AU217" i="26"/>
  <c r="AU164" i="26" l="1"/>
  <c r="AU169" i="26" s="1"/>
  <c r="AU189" i="26"/>
  <c r="AU192" i="26" s="1"/>
  <c r="AU195" i="26" s="1"/>
  <c r="AU196" i="26" s="1"/>
  <c r="AU151" i="26" l="1"/>
  <c r="AV194" i="26"/>
  <c r="AV203" i="26" l="1"/>
  <c r="AV204" i="26" s="1"/>
  <c r="AV210" i="26" s="1"/>
  <c r="AV213" i="26" s="1"/>
  <c r="AV214" i="26" s="1"/>
  <c r="AU156" i="26"/>
  <c r="AU171" i="26" s="1"/>
  <c r="AU216" i="26"/>
  <c r="AV161" i="26" l="1"/>
  <c r="AW212" i="26"/>
  <c r="AV217" i="26"/>
  <c r="AV189" i="26" l="1"/>
  <c r="AV192" i="26" s="1"/>
  <c r="AV195" i="26" s="1"/>
  <c r="AV196" i="26" s="1"/>
  <c r="AV164" i="26"/>
  <c r="AV169" i="26" s="1"/>
  <c r="AV151" i="26" l="1"/>
  <c r="AW194" i="26"/>
  <c r="AW203" i="26" l="1"/>
  <c r="AW204" i="26" s="1"/>
  <c r="AW210" i="26" s="1"/>
  <c r="AW213" i="26" s="1"/>
  <c r="AW214" i="26" s="1"/>
  <c r="AV156" i="26"/>
  <c r="AV171" i="26" s="1"/>
  <c r="AV216" i="26"/>
  <c r="AW161" i="26" l="1"/>
  <c r="AX212" i="26"/>
  <c r="AW217" i="26"/>
  <c r="AW189" i="26" l="1"/>
  <c r="AW192" i="26" s="1"/>
  <c r="AW195" i="26" s="1"/>
  <c r="AW196" i="26" s="1"/>
  <c r="AW164" i="26"/>
  <c r="AW169" i="26" s="1"/>
  <c r="AW151" i="26" l="1"/>
  <c r="AX194" i="26"/>
  <c r="AX203" i="26" l="1"/>
  <c r="AX204" i="26" s="1"/>
  <c r="AX210" i="26" s="1"/>
  <c r="AX213" i="26" s="1"/>
  <c r="AX214" i="26" s="1"/>
  <c r="AW156" i="26"/>
  <c r="AW171" i="26" s="1"/>
  <c r="AW216" i="26"/>
  <c r="AX161" i="26" l="1"/>
  <c r="AY212" i="26"/>
  <c r="AX217" i="26"/>
  <c r="AX189" i="26" l="1"/>
  <c r="AX192" i="26" s="1"/>
  <c r="AX195" i="26" s="1"/>
  <c r="AX196" i="26" s="1"/>
  <c r="AX164" i="26"/>
  <c r="AX169" i="26" s="1"/>
  <c r="AX151" i="26" l="1"/>
  <c r="AY194" i="26"/>
  <c r="AY203" i="26" l="1"/>
  <c r="AY204" i="26" s="1"/>
  <c r="AY210" i="26" s="1"/>
  <c r="AY213" i="26" s="1"/>
  <c r="AY214" i="26" s="1"/>
  <c r="AX156" i="26"/>
  <c r="AX171" i="26" s="1"/>
  <c r="AX216" i="26"/>
  <c r="AY161" i="26" l="1"/>
  <c r="AZ212" i="26"/>
  <c r="AY217" i="26"/>
  <c r="AY189" i="26" l="1"/>
  <c r="AY192" i="26" s="1"/>
  <c r="AY195" i="26" s="1"/>
  <c r="AY196" i="26" s="1"/>
  <c r="AY164" i="26"/>
  <c r="AY169" i="26" s="1"/>
  <c r="AY151" i="26" l="1"/>
  <c r="AZ194" i="26"/>
  <c r="AZ203" i="26" l="1"/>
  <c r="AZ204" i="26" s="1"/>
  <c r="AZ210" i="26" s="1"/>
  <c r="AZ213" i="26" s="1"/>
  <c r="AZ214" i="26" s="1"/>
  <c r="AY156" i="26"/>
  <c r="AY171" i="26" s="1"/>
  <c r="AY216" i="26"/>
  <c r="AZ161" i="26" l="1"/>
  <c r="BA212" i="26"/>
  <c r="AZ217" i="26"/>
  <c r="AZ189" i="26" l="1"/>
  <c r="AZ192" i="26" s="1"/>
  <c r="AZ195" i="26" s="1"/>
  <c r="AZ196" i="26" s="1"/>
  <c r="AZ164" i="26"/>
  <c r="AZ169" i="26" s="1"/>
  <c r="AZ151" i="26" l="1"/>
  <c r="BA194" i="26"/>
  <c r="BA203" i="26" l="1"/>
  <c r="BA204" i="26" s="1"/>
  <c r="BA210" i="26" s="1"/>
  <c r="BA213" i="26" s="1"/>
  <c r="BA214" i="26" s="1"/>
  <c r="AZ156" i="26"/>
  <c r="AZ171" i="26" s="1"/>
  <c r="AZ216" i="26"/>
  <c r="BA161" i="26" l="1"/>
  <c r="I161" i="30" s="1"/>
  <c r="BB212" i="26"/>
  <c r="BA217" i="26"/>
  <c r="I164" i="30" l="1"/>
  <c r="I169" i="30" s="1"/>
  <c r="I189" i="30"/>
  <c r="I192" i="30" s="1"/>
  <c r="I195" i="30" s="1"/>
  <c r="I196" i="30" s="1"/>
  <c r="J194" i="30" s="1"/>
  <c r="BA164" i="26"/>
  <c r="BA169" i="26" s="1"/>
  <c r="BA189" i="26"/>
  <c r="BA192" i="26" s="1"/>
  <c r="BA195" i="26" s="1"/>
  <c r="BA196" i="26" s="1"/>
  <c r="BA151" i="26" l="1"/>
  <c r="I151" i="30" s="1"/>
  <c r="BB194" i="26"/>
  <c r="I156" i="30" l="1"/>
  <c r="I171" i="30" s="1"/>
  <c r="BB203" i="26"/>
  <c r="BB204" i="26" s="1"/>
  <c r="BB210" i="26" s="1"/>
  <c r="BB213" i="26" s="1"/>
  <c r="BB214" i="26" s="1"/>
  <c r="BA156" i="26"/>
  <c r="BA171" i="26" s="1"/>
  <c r="BA216" i="26"/>
  <c r="BB161" i="26" l="1"/>
  <c r="BC212" i="26"/>
  <c r="BB217" i="26"/>
  <c r="BB189" i="26" l="1"/>
  <c r="BB192" i="26" s="1"/>
  <c r="BB195" i="26" s="1"/>
  <c r="BB196" i="26" s="1"/>
  <c r="BB164" i="26"/>
  <c r="BB169" i="26" s="1"/>
  <c r="BB151" i="26" l="1"/>
  <c r="BC194" i="26"/>
  <c r="BC203" i="26" l="1"/>
  <c r="BC204" i="26" s="1"/>
  <c r="BC210" i="26" s="1"/>
  <c r="BC213" i="26" s="1"/>
  <c r="BC214" i="26" s="1"/>
  <c r="BB156" i="26"/>
  <c r="BB171" i="26" s="1"/>
  <c r="BB216" i="26"/>
  <c r="BC161" i="26" l="1"/>
  <c r="BD212" i="26"/>
  <c r="BC217" i="26"/>
  <c r="BC164" i="26" l="1"/>
  <c r="BC169" i="26" s="1"/>
  <c r="BC189" i="26"/>
  <c r="BC192" i="26" s="1"/>
  <c r="BC195" i="26" s="1"/>
  <c r="BC196" i="26" s="1"/>
  <c r="BC151" i="26" l="1"/>
  <c r="BD194" i="26"/>
  <c r="BD203" i="26" l="1"/>
  <c r="BD204" i="26" s="1"/>
  <c r="BD210" i="26" s="1"/>
  <c r="BD213" i="26" s="1"/>
  <c r="BD214" i="26" s="1"/>
  <c r="BC156" i="26"/>
  <c r="BC171" i="26" s="1"/>
  <c r="BC216" i="26"/>
  <c r="BD161" i="26" l="1"/>
  <c r="BE212" i="26"/>
  <c r="BD217" i="26"/>
  <c r="BD189" i="26" l="1"/>
  <c r="BD192" i="26" s="1"/>
  <c r="BD195" i="26" s="1"/>
  <c r="BD196" i="26" s="1"/>
  <c r="BD164" i="26"/>
  <c r="BD169" i="26" s="1"/>
  <c r="BD151" i="26" l="1"/>
  <c r="BE194" i="26"/>
  <c r="BE203" i="26" l="1"/>
  <c r="BE204" i="26" s="1"/>
  <c r="BE210" i="26" s="1"/>
  <c r="BE213" i="26" s="1"/>
  <c r="BE214" i="26" s="1"/>
  <c r="BD156" i="26"/>
  <c r="BD171" i="26" s="1"/>
  <c r="BD216" i="26"/>
  <c r="BE161" i="26" l="1"/>
  <c r="BF212" i="26"/>
  <c r="BE217" i="26"/>
  <c r="BE164" i="26" l="1"/>
  <c r="BE169" i="26" s="1"/>
  <c r="BE189" i="26"/>
  <c r="BE192" i="26" s="1"/>
  <c r="BE195" i="26" s="1"/>
  <c r="BE196" i="26" s="1"/>
  <c r="BE151" i="26" l="1"/>
  <c r="BF194" i="26"/>
  <c r="BF203" i="26" l="1"/>
  <c r="BF204" i="26" s="1"/>
  <c r="BF210" i="26" s="1"/>
  <c r="BF213" i="26" s="1"/>
  <c r="BF214" i="26" s="1"/>
  <c r="BE156" i="26"/>
  <c r="BE171" i="26" s="1"/>
  <c r="BE216" i="26"/>
  <c r="BF161" i="26" l="1"/>
  <c r="BG212" i="26"/>
  <c r="BF217" i="26"/>
  <c r="BF164" i="26" l="1"/>
  <c r="BF169" i="26" s="1"/>
  <c r="BF189" i="26"/>
  <c r="BF192" i="26" s="1"/>
  <c r="BF195" i="26" s="1"/>
  <c r="BF196" i="26" s="1"/>
  <c r="BF151" i="26" l="1"/>
  <c r="BG194" i="26"/>
  <c r="BG203" i="26" l="1"/>
  <c r="BG204" i="26" s="1"/>
  <c r="BG210" i="26" s="1"/>
  <c r="BG213" i="26" s="1"/>
  <c r="BG214" i="26" s="1"/>
  <c r="BF156" i="26"/>
  <c r="BF171" i="26" s="1"/>
  <c r="BF216" i="26"/>
  <c r="BG161" i="26" l="1"/>
  <c r="BH212" i="26"/>
  <c r="BG217" i="26"/>
  <c r="BG189" i="26" l="1"/>
  <c r="BG192" i="26" s="1"/>
  <c r="BG195" i="26" s="1"/>
  <c r="BG196" i="26" s="1"/>
  <c r="BG164" i="26"/>
  <c r="BG169" i="26" s="1"/>
  <c r="BG151" i="26" l="1"/>
  <c r="BH194" i="26"/>
  <c r="BH203" i="26" l="1"/>
  <c r="BH204" i="26" s="1"/>
  <c r="BH210" i="26" s="1"/>
  <c r="BH213" i="26" s="1"/>
  <c r="BH214" i="26" s="1"/>
  <c r="BG156" i="26"/>
  <c r="BG171" i="26" s="1"/>
  <c r="BG216" i="26"/>
  <c r="BH161" i="26" l="1"/>
  <c r="BI212" i="26"/>
  <c r="BH217" i="26"/>
  <c r="BH164" i="26" l="1"/>
  <c r="BH169" i="26" s="1"/>
  <c r="BH189" i="26"/>
  <c r="BH192" i="26" s="1"/>
  <c r="BH195" i="26" s="1"/>
  <c r="BH196" i="26" s="1"/>
  <c r="BH151" i="26" l="1"/>
  <c r="BI194" i="26"/>
  <c r="BI203" i="26" l="1"/>
  <c r="BI204" i="26" s="1"/>
  <c r="BI210" i="26" s="1"/>
  <c r="BI213" i="26" s="1"/>
  <c r="BI214" i="26" s="1"/>
  <c r="BH156" i="26"/>
  <c r="BH171" i="26" s="1"/>
  <c r="BH216" i="26"/>
  <c r="BI161" i="26" l="1"/>
  <c r="BJ212" i="26"/>
  <c r="BI217" i="26"/>
  <c r="BI189" i="26" l="1"/>
  <c r="BI192" i="26" s="1"/>
  <c r="BI195" i="26" s="1"/>
  <c r="BI196" i="26" s="1"/>
  <c r="BI164" i="26"/>
  <c r="BI169" i="26" s="1"/>
  <c r="BI151" i="26" l="1"/>
  <c r="BJ194" i="26"/>
  <c r="BJ203" i="26" l="1"/>
  <c r="BJ204" i="26" s="1"/>
  <c r="BJ210" i="26" s="1"/>
  <c r="BJ213" i="26" s="1"/>
  <c r="BJ214" i="26" s="1"/>
  <c r="BI156" i="26"/>
  <c r="BI171" i="26" s="1"/>
  <c r="BI216" i="26"/>
  <c r="BJ161" i="26" l="1"/>
  <c r="BK212" i="26"/>
  <c r="BJ217" i="26"/>
  <c r="BJ189" i="26" l="1"/>
  <c r="BJ192" i="26" s="1"/>
  <c r="BJ195" i="26" s="1"/>
  <c r="BJ196" i="26" s="1"/>
  <c r="BJ164" i="26"/>
  <c r="BJ169" i="26" s="1"/>
  <c r="BJ151" i="26" l="1"/>
  <c r="BK194" i="26"/>
  <c r="BK203" i="26" l="1"/>
  <c r="BK204" i="26" s="1"/>
  <c r="BK210" i="26" s="1"/>
  <c r="BK213" i="26" s="1"/>
  <c r="BK214" i="26" s="1"/>
  <c r="BJ156" i="26"/>
  <c r="BJ171" i="26" s="1"/>
  <c r="BJ216" i="26"/>
  <c r="BL212" i="26" l="1"/>
  <c r="BK161" i="26"/>
  <c r="BK217" i="26"/>
  <c r="BK164" i="26" l="1"/>
  <c r="BK169" i="26" s="1"/>
  <c r="BK189" i="26"/>
  <c r="BK192" i="26" s="1"/>
  <c r="BK195" i="26" s="1"/>
  <c r="BK196" i="26" s="1"/>
  <c r="BL194" i="26" l="1"/>
  <c r="BK151" i="26"/>
  <c r="BK156" i="26" l="1"/>
  <c r="BK171" i="26" s="1"/>
  <c r="BK216" i="26"/>
  <c r="BL203" i="26"/>
  <c r="BL204" i="26" s="1"/>
  <c r="BL210" i="26" s="1"/>
  <c r="BL213" i="26" s="1"/>
  <c r="BL214" i="26" s="1"/>
  <c r="BM212" i="26" l="1"/>
  <c r="BL161" i="26"/>
  <c r="BL217" i="26"/>
  <c r="BL189" i="26" l="1"/>
  <c r="BL192" i="26" s="1"/>
  <c r="BL195" i="26" s="1"/>
  <c r="BL196" i="26" s="1"/>
  <c r="BL164" i="26"/>
  <c r="BL169" i="26" s="1"/>
  <c r="BM194" i="26" l="1"/>
  <c r="BL151" i="26"/>
  <c r="BL156" i="26" l="1"/>
  <c r="BL171" i="26" s="1"/>
  <c r="BL216" i="26"/>
  <c r="BM203" i="26"/>
  <c r="BM204" i="26" s="1"/>
  <c r="BM210" i="26" s="1"/>
  <c r="BM213" i="26" s="1"/>
  <c r="BM214" i="26" s="1"/>
  <c r="BM161" i="26" l="1"/>
  <c r="J161" i="30" s="1"/>
  <c r="BM217" i="26"/>
  <c r="J164" i="30" l="1"/>
  <c r="J169" i="30" s="1"/>
  <c r="J189" i="30"/>
  <c r="J192" i="30" s="1"/>
  <c r="J195" i="30" s="1"/>
  <c r="J196" i="30" s="1"/>
  <c r="BM189" i="26"/>
  <c r="BM192" i="26" s="1"/>
  <c r="BM195" i="26" s="1"/>
  <c r="BM196" i="26" s="1"/>
  <c r="BM151" i="26" s="1"/>
  <c r="J151" i="30" s="1"/>
  <c r="BM164" i="26"/>
  <c r="BM169" i="26" s="1"/>
  <c r="J156" i="30" l="1"/>
  <c r="J171" i="30" s="1"/>
  <c r="BM156" i="26"/>
  <c r="BM171" i="26" s="1"/>
  <c r="BM216" i="26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<sst xmlns="http://schemas.openxmlformats.org/spreadsheetml/2006/main" count="1065" uniqueCount="416">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</sst>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4" fontId="11" fillId="4" borderId="1" xfId="0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hero.sharepoint.com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703125" defaultRowHeight="15" customHeight="1" x14ac:dyDescent="0.25"/>
  <cols>
    <col min="1" max="1" width="8.5703125" customWidth="1"/>
    <col min="2" max="13" width="8.140625" customWidth="1"/>
    <col min="14" max="14" width="8.5703125" customWidth="1"/>
    <col min="15" max="26" width="8.140625" customWidth="1"/>
  </cols>
  <sheetData>
    <row r="1" spans="1:26" ht="189.75" customHeight="1" x14ac:dyDescent="0.4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2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2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2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2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2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25">
      <c r="A7" s="99" t="str">
        <f ca="1">"© "&amp;YEAR(TODAY())&amp;" Financial Edge Training"</f>
        <v>© 2024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2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2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703125" defaultRowHeight="15" customHeight="1" x14ac:dyDescent="0.25"/>
  <cols>
    <col min="1" max="1" width="1.140625" customWidth="1"/>
    <col min="2" max="2" width="2.5703125" customWidth="1"/>
    <col min="3" max="3" width="11.5703125" customWidth="1"/>
    <col min="4" max="4" width="2.5703125" customWidth="1"/>
    <col min="5" max="7" width="1.140625" customWidth="1"/>
    <col min="8" max="8" width="2.5703125" customWidth="1"/>
    <col min="9" max="9" width="37.5703125" customWidth="1"/>
    <col min="10" max="11" width="1.140625" customWidth="1"/>
    <col min="12" max="12" width="13.5703125" customWidth="1"/>
    <col min="13" max="14" width="1.140625" customWidth="1"/>
    <col min="15" max="15" width="2.5703125" customWidth="1"/>
    <col min="16" max="16" width="28.5703125" customWidth="1"/>
    <col min="17" max="17" width="2.5703125" customWidth="1"/>
    <col min="18" max="18" width="1.140625" customWidth="1"/>
    <col min="19" max="36" width="8.140625" customWidth="1"/>
  </cols>
  <sheetData>
    <row r="1" spans="1:36" ht="45" customHeight="1" x14ac:dyDescent="0.4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3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25">
      <c r="A4" s="21"/>
      <c r="B4" s="100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0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2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1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2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2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2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2">
        <v>43830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2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1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2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1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2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1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3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25">
      <c r="A14" s="24"/>
      <c r="B14" s="100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0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25">
      <c r="A15" s="25"/>
      <c r="B15" s="103"/>
      <c r="C15" s="89"/>
      <c r="D15" s="103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25">
      <c r="A16" s="25"/>
      <c r="B16" s="103"/>
      <c r="C16" s="89"/>
      <c r="D16" s="103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25">
      <c r="A17" s="25"/>
      <c r="B17" s="103"/>
      <c r="C17" s="89"/>
      <c r="D17" s="103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25">
      <c r="A18" s="25"/>
      <c r="B18" s="103"/>
      <c r="C18" s="89"/>
      <c r="D18" s="103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25">
      <c r="A19" s="10"/>
      <c r="B19" s="103"/>
      <c r="C19" s="89"/>
      <c r="D19" s="103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25">
      <c r="Q21" s="5"/>
    </row>
    <row r="22" spans="1:36" ht="14.25" customHeight="1" x14ac:dyDescent="0.25"/>
    <row r="23" spans="1:36" ht="14.25" customHeight="1" x14ac:dyDescent="0.25"/>
    <row r="24" spans="1:36" ht="14.25" customHeight="1" x14ac:dyDescent="0.25"/>
    <row r="25" spans="1:36" ht="14.25" customHeight="1" x14ac:dyDescent="0.25"/>
    <row r="26" spans="1:36" ht="14.25" customHeight="1" x14ac:dyDescent="0.25"/>
    <row r="27" spans="1:36" ht="14.25" customHeight="1" x14ac:dyDescent="0.25"/>
    <row r="28" spans="1:36" ht="14.25" customHeight="1" x14ac:dyDescent="0.25"/>
    <row r="29" spans="1:36" ht="14.25" customHeight="1" x14ac:dyDescent="0.25"/>
    <row r="30" spans="1:36" ht="14.25" customHeight="1" x14ac:dyDescent="0.25"/>
    <row r="31" spans="1:36" ht="14.25" customHeight="1" x14ac:dyDescent="0.25"/>
    <row r="32" spans="1:3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mergeCells count="21"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  <mergeCell ref="N9:Q9"/>
    <mergeCell ref="N10:Q10"/>
    <mergeCell ref="B17:C17"/>
    <mergeCell ref="D17:L17"/>
    <mergeCell ref="B18:C18"/>
    <mergeCell ref="D18:L18"/>
    <mergeCell ref="B4:I4"/>
    <mergeCell ref="L4:P4"/>
    <mergeCell ref="N5:Q5"/>
    <mergeCell ref="N6:Q6"/>
    <mergeCell ref="N8:Q8"/>
    <mergeCell ref="N7:Q7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D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703125" defaultRowHeight="15" customHeight="1" x14ac:dyDescent="0.25"/>
  <cols>
    <col min="1" max="1" width="1.28515625" customWidth="1"/>
    <col min="2" max="2" width="45.5703125" customWidth="1"/>
    <col min="3" max="4" width="11.140625" customWidth="1"/>
    <col min="5" max="5" width="12.5703125" customWidth="1"/>
  </cols>
  <sheetData>
    <row r="1" spans="1:4" ht="45" customHeight="1" x14ac:dyDescent="0.45">
      <c r="A1" s="46" t="s">
        <v>0</v>
      </c>
      <c r="B1" s="79"/>
      <c r="C1" s="104" t="s">
        <v>128</v>
      </c>
      <c r="D1" s="105"/>
    </row>
    <row r="2" spans="1:4" x14ac:dyDescent="0.2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2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25">
      <c r="A4" s="35"/>
    </row>
    <row r="5" spans="1:4" ht="15" customHeight="1" x14ac:dyDescent="0.25">
      <c r="A5" s="37" t="s">
        <v>24</v>
      </c>
      <c r="D5" s="50">
        <f>D6/C6-1</f>
        <v>0.15294380601931934</v>
      </c>
    </row>
    <row r="6" spans="1:4" ht="15" customHeight="1" x14ac:dyDescent="0.2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2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2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25">
      <c r="A9" s="37"/>
    </row>
    <row r="10" spans="1:4" ht="15" customHeight="1" x14ac:dyDescent="0.25">
      <c r="A10" s="37"/>
      <c r="B10" t="s">
        <v>27</v>
      </c>
    </row>
    <row r="11" spans="1:4" ht="15" customHeight="1" x14ac:dyDescent="0.2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25">
      <c r="A12" s="37"/>
      <c r="B12" t="s">
        <v>278</v>
      </c>
      <c r="C12" s="36">
        <v>0</v>
      </c>
      <c r="D12" s="36">
        <v>0</v>
      </c>
    </row>
    <row r="13" spans="1:4" ht="15" customHeight="1" x14ac:dyDescent="0.25">
      <c r="A13" s="37"/>
      <c r="B13" t="s">
        <v>284</v>
      </c>
      <c r="C13" s="36">
        <v>0</v>
      </c>
      <c r="D13" s="36">
        <v>0</v>
      </c>
    </row>
    <row r="14" spans="1:4" ht="15" customHeight="1" x14ac:dyDescent="0.25">
      <c r="A14" s="37"/>
      <c r="B14" t="s">
        <v>285</v>
      </c>
      <c r="C14" s="36">
        <v>0</v>
      </c>
      <c r="D14" s="36">
        <v>0</v>
      </c>
    </row>
    <row r="15" spans="1:4" ht="15" customHeight="1" x14ac:dyDescent="0.25">
      <c r="A15" s="37"/>
      <c r="B15" t="s">
        <v>286</v>
      </c>
      <c r="C15" s="36">
        <v>0</v>
      </c>
      <c r="D15" s="36">
        <v>0</v>
      </c>
    </row>
    <row r="16" spans="1:4" ht="15" customHeight="1" x14ac:dyDescent="0.25">
      <c r="A16" s="37"/>
      <c r="B16" t="s">
        <v>287</v>
      </c>
      <c r="C16" s="36">
        <v>0</v>
      </c>
      <c r="D16" s="36">
        <v>0</v>
      </c>
    </row>
    <row r="17" spans="1:4" ht="15" customHeight="1" x14ac:dyDescent="0.25">
      <c r="A17" s="37"/>
      <c r="B17" t="s">
        <v>288</v>
      </c>
      <c r="C17" s="36">
        <v>0</v>
      </c>
      <c r="D17" s="36">
        <v>0</v>
      </c>
    </row>
    <row r="18" spans="1:4" ht="15" customHeight="1" x14ac:dyDescent="0.25">
      <c r="A18" s="37"/>
      <c r="B18" t="s">
        <v>28</v>
      </c>
      <c r="C18" s="36">
        <v>0</v>
      </c>
      <c r="D18" s="36">
        <v>0</v>
      </c>
    </row>
    <row r="19" spans="1:4" ht="15" customHeight="1" x14ac:dyDescent="0.25">
      <c r="A19" s="37"/>
      <c r="B19" t="s">
        <v>28</v>
      </c>
      <c r="C19" s="36">
        <v>0</v>
      </c>
      <c r="D19" s="36">
        <v>0</v>
      </c>
    </row>
    <row r="20" spans="1:4" ht="15" customHeight="1" x14ac:dyDescent="0.25">
      <c r="A20" s="37"/>
      <c r="B20" t="s">
        <v>28</v>
      </c>
      <c r="C20" s="36">
        <v>0</v>
      </c>
      <c r="D20" s="36">
        <v>0</v>
      </c>
    </row>
    <row r="21" spans="1:4" ht="15" customHeight="1" x14ac:dyDescent="0.25">
      <c r="A21" s="37"/>
      <c r="B21" t="s">
        <v>28</v>
      </c>
      <c r="C21" s="36">
        <v>0</v>
      </c>
      <c r="D21" s="36">
        <v>0</v>
      </c>
    </row>
    <row r="22" spans="1:4" ht="15" customHeight="1" x14ac:dyDescent="0.25">
      <c r="A22" s="37"/>
      <c r="B22" t="s">
        <v>28</v>
      </c>
      <c r="C22" s="36">
        <v>0</v>
      </c>
      <c r="D22" s="36">
        <v>0</v>
      </c>
    </row>
    <row r="23" spans="1:4" ht="15" customHeight="1" x14ac:dyDescent="0.25">
      <c r="A23" s="37"/>
      <c r="B23" t="s">
        <v>28</v>
      </c>
      <c r="C23" s="36">
        <v>0</v>
      </c>
      <c r="D23" s="36">
        <v>0</v>
      </c>
    </row>
    <row r="24" spans="1:4" ht="15" customHeight="1" x14ac:dyDescent="0.25">
      <c r="A24" s="37"/>
      <c r="B24" t="s">
        <v>28</v>
      </c>
      <c r="C24" s="36">
        <v>0</v>
      </c>
      <c r="D24" s="36">
        <v>0</v>
      </c>
    </row>
    <row r="25" spans="1:4" ht="15" customHeight="1" x14ac:dyDescent="0.25">
      <c r="A25" s="37"/>
    </row>
    <row r="26" spans="1:4" ht="15" customHeight="1" x14ac:dyDescent="0.2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2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2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25">
      <c r="A29" s="37"/>
    </row>
    <row r="30" spans="1:4" ht="15" customHeight="1" x14ac:dyDescent="0.2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25">
      <c r="A31" s="37"/>
    </row>
    <row r="32" spans="1:4" ht="15" customHeight="1" x14ac:dyDescent="0.2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2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2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25">
      <c r="A35" s="37"/>
      <c r="B35" t="s">
        <v>36</v>
      </c>
      <c r="C35" s="38">
        <v>0.19</v>
      </c>
      <c r="D35" s="38">
        <v>0.19</v>
      </c>
    </row>
    <row r="36" spans="1:4" ht="15" customHeight="1" x14ac:dyDescent="0.25">
      <c r="A36" s="37"/>
      <c r="B36" t="s">
        <v>37</v>
      </c>
      <c r="C36" s="38">
        <v>0</v>
      </c>
      <c r="D36" s="38">
        <v>0</v>
      </c>
    </row>
    <row r="37" spans="1:4" ht="15" customHeight="1" x14ac:dyDescent="0.2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25">
      <c r="A38" s="37"/>
    </row>
    <row r="39" spans="1:4" ht="15" customHeight="1" x14ac:dyDescent="0.2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25">
      <c r="A40" s="37"/>
    </row>
    <row r="41" spans="1:4" ht="15" customHeight="1" x14ac:dyDescent="0.25">
      <c r="A41" s="37" t="s">
        <v>39</v>
      </c>
    </row>
    <row r="42" spans="1:4" ht="15" customHeight="1" x14ac:dyDescent="0.2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2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2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25">
      <c r="A45" s="37"/>
    </row>
    <row r="46" spans="1:4" ht="15" customHeight="1" x14ac:dyDescent="0.25">
      <c r="A46" s="37"/>
      <c r="B46" t="s">
        <v>43</v>
      </c>
    </row>
    <row r="47" spans="1:4" ht="15" customHeight="1" x14ac:dyDescent="0.2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25">
      <c r="A48" s="37"/>
      <c r="B48" t="s">
        <v>45</v>
      </c>
      <c r="C48" s="36">
        <v>0</v>
      </c>
      <c r="D48" s="36">
        <v>0</v>
      </c>
    </row>
    <row r="49" spans="1:4" ht="15" customHeight="1" x14ac:dyDescent="0.2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2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2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2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2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25">
      <c r="A54" s="37"/>
    </row>
    <row r="55" spans="1:4" ht="15" customHeight="1" x14ac:dyDescent="0.25">
      <c r="A55" s="37"/>
      <c r="B55" t="s">
        <v>49</v>
      </c>
    </row>
    <row r="56" spans="1:4" ht="15" customHeight="1" x14ac:dyDescent="0.2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2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2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2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2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25">
      <c r="A61" s="37"/>
      <c r="B61" t="s">
        <v>289</v>
      </c>
      <c r="C61" s="36">
        <v>0</v>
      </c>
      <c r="D61" s="36">
        <v>0</v>
      </c>
    </row>
    <row r="62" spans="1:4" ht="15" customHeight="1" x14ac:dyDescent="0.25">
      <c r="A62" s="37"/>
      <c r="B62" t="s">
        <v>28</v>
      </c>
      <c r="C62" s="36">
        <v>0</v>
      </c>
      <c r="D62" s="36">
        <v>0</v>
      </c>
    </row>
    <row r="63" spans="1:4" ht="15" customHeight="1" x14ac:dyDescent="0.25">
      <c r="A63" s="37"/>
      <c r="B63" t="s">
        <v>28</v>
      </c>
      <c r="C63" s="36">
        <v>0</v>
      </c>
      <c r="D63" s="36">
        <v>0</v>
      </c>
    </row>
    <row r="64" spans="1:4" ht="15" customHeight="1" x14ac:dyDescent="0.2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25">
      <c r="A65" s="37"/>
    </row>
    <row r="66" spans="1:4" ht="15" customHeight="1" x14ac:dyDescent="0.2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25">
      <c r="A67" s="37"/>
    </row>
    <row r="68" spans="1:4" ht="15" customHeight="1" x14ac:dyDescent="0.2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2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25">
      <c r="A70" s="37"/>
      <c r="B70" t="s">
        <v>57</v>
      </c>
      <c r="C70">
        <v>0</v>
      </c>
      <c r="D70">
        <v>0</v>
      </c>
    </row>
    <row r="71" spans="1:4" ht="15" customHeight="1" x14ac:dyDescent="0.25">
      <c r="A71" s="37"/>
      <c r="B71" t="s">
        <v>58</v>
      </c>
      <c r="C71" s="36">
        <v>0</v>
      </c>
      <c r="D71" s="36">
        <v>0</v>
      </c>
    </row>
    <row r="72" spans="1:4" ht="15" customHeight="1" x14ac:dyDescent="0.2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25">
      <c r="A73" s="37"/>
    </row>
    <row r="74" spans="1:4" ht="15" customHeight="1" x14ac:dyDescent="0.25">
      <c r="A74" s="37"/>
      <c r="B74" t="s">
        <v>60</v>
      </c>
    </row>
    <row r="75" spans="1:4" ht="15" customHeight="1" x14ac:dyDescent="0.25">
      <c r="A75" s="37"/>
      <c r="B75" t="s">
        <v>61</v>
      </c>
      <c r="C75" s="36">
        <v>0</v>
      </c>
      <c r="D75" s="36">
        <v>0</v>
      </c>
    </row>
    <row r="76" spans="1:4" ht="15" customHeight="1" x14ac:dyDescent="0.25">
      <c r="A76" s="37"/>
      <c r="B76" t="s">
        <v>62</v>
      </c>
      <c r="C76" s="36">
        <v>0</v>
      </c>
      <c r="D76" s="36">
        <v>0</v>
      </c>
    </row>
    <row r="77" spans="1:4" ht="15" customHeight="1" x14ac:dyDescent="0.25">
      <c r="A77" s="37"/>
      <c r="B77" t="s">
        <v>63</v>
      </c>
      <c r="C77" s="36">
        <v>0</v>
      </c>
      <c r="D77" s="36">
        <v>0</v>
      </c>
    </row>
    <row r="78" spans="1:4" ht="15" customHeight="1" x14ac:dyDescent="0.25">
      <c r="A78" s="37"/>
      <c r="B78" t="s">
        <v>64</v>
      </c>
      <c r="C78" s="36">
        <v>0</v>
      </c>
      <c r="D78" s="36">
        <v>0</v>
      </c>
    </row>
    <row r="79" spans="1:4" ht="15" customHeight="1" x14ac:dyDescent="0.25">
      <c r="A79" s="37"/>
      <c r="B79" t="s">
        <v>65</v>
      </c>
      <c r="C79" s="36">
        <v>0</v>
      </c>
      <c r="D79" s="36">
        <v>0</v>
      </c>
    </row>
    <row r="80" spans="1:4" ht="15" customHeight="1" x14ac:dyDescent="0.2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2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2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25">
      <c r="A83" s="37"/>
    </row>
    <row r="84" spans="1:4" ht="15" customHeight="1" x14ac:dyDescent="0.2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25">
      <c r="A85" s="37"/>
      <c r="B85" t="s">
        <v>67</v>
      </c>
      <c r="C85" s="36">
        <v>0</v>
      </c>
      <c r="D85" s="36">
        <v>0</v>
      </c>
    </row>
    <row r="86" spans="1:4" ht="15" customHeight="1" x14ac:dyDescent="0.2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2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25">
      <c r="A88" s="37"/>
    </row>
    <row r="89" spans="1:4" ht="15" customHeight="1" x14ac:dyDescent="0.2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25">
      <c r="A90" s="37"/>
    </row>
    <row r="91" spans="1:4" ht="15" customHeight="1" x14ac:dyDescent="0.25">
      <c r="A91" s="37" t="s">
        <v>293</v>
      </c>
    </row>
    <row r="92" spans="1:4" ht="15" customHeight="1" x14ac:dyDescent="0.25">
      <c r="A92" s="37"/>
      <c r="B92" t="s">
        <v>294</v>
      </c>
      <c r="C92" s="36">
        <v>4468</v>
      </c>
      <c r="D92" s="36">
        <v>5775</v>
      </c>
    </row>
    <row r="93" spans="1:4" ht="15" customHeight="1" x14ac:dyDescent="0.2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2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25">
      <c r="A95" s="37"/>
      <c r="B95" t="s">
        <v>297</v>
      </c>
      <c r="C95" s="36">
        <v>0</v>
      </c>
      <c r="D95" s="36">
        <v>0</v>
      </c>
    </row>
    <row r="96" spans="1:4" ht="15" customHeight="1" x14ac:dyDescent="0.2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25">
      <c r="A97" s="37"/>
    </row>
    <row r="98" spans="1:4" ht="15" customHeight="1" x14ac:dyDescent="0.25">
      <c r="A98" s="37" t="s">
        <v>70</v>
      </c>
    </row>
    <row r="99" spans="1:4" ht="15" customHeight="1" x14ac:dyDescent="0.25">
      <c r="A99" s="37"/>
      <c r="B99" t="s">
        <v>71</v>
      </c>
      <c r="D99" s="43">
        <f>D6/C6-1</f>
        <v>0.15294380601931934</v>
      </c>
    </row>
    <row r="100" spans="1:4" ht="15" customHeight="1" x14ac:dyDescent="0.2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2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2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2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2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2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25">
      <c r="A106" s="37"/>
    </row>
    <row r="107" spans="1:4" ht="15" customHeight="1" x14ac:dyDescent="0.25">
      <c r="A107" s="37" t="s">
        <v>77</v>
      </c>
    </row>
    <row r="108" spans="1:4" ht="15" customHeight="1" x14ac:dyDescent="0.2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2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2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2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25">
      <c r="A112" s="37"/>
    </row>
    <row r="113" spans="1:4" ht="15" customHeight="1" x14ac:dyDescent="0.25">
      <c r="A113" s="37" t="s">
        <v>81</v>
      </c>
    </row>
    <row r="114" spans="1:4" ht="15" customHeight="1" x14ac:dyDescent="0.2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2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2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2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2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2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25">
      <c r="A120" s="35"/>
    </row>
    <row r="121" spans="1:4" ht="15" customHeight="1" x14ac:dyDescent="0.25">
      <c r="A121" s="37" t="s">
        <v>124</v>
      </c>
    </row>
    <row r="122" spans="1:4" ht="15" customHeight="1" x14ac:dyDescent="0.25">
      <c r="A122" s="37"/>
      <c r="B122" t="s">
        <v>299</v>
      </c>
      <c r="C122" s="39">
        <v>0</v>
      </c>
      <c r="D122" s="39">
        <v>0</v>
      </c>
    </row>
    <row r="123" spans="1:4" ht="15" customHeight="1" x14ac:dyDescent="0.25">
      <c r="A123" s="37"/>
      <c r="B123" t="s">
        <v>300</v>
      </c>
      <c r="C123" s="39">
        <v>0</v>
      </c>
      <c r="D123" s="39">
        <v>0</v>
      </c>
    </row>
    <row r="124" spans="1:4" ht="15" customHeight="1" x14ac:dyDescent="0.2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25">
      <c r="A125" s="37"/>
    </row>
    <row r="126" spans="1:4" ht="15" customHeight="1" x14ac:dyDescent="0.25">
      <c r="A126" s="37" t="s">
        <v>125</v>
      </c>
    </row>
    <row r="127" spans="1:4" ht="15" customHeight="1" x14ac:dyDescent="0.2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2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2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2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25">
      <c r="A131" s="37"/>
    </row>
    <row r="132" spans="1:4" ht="15" customHeight="1" x14ac:dyDescent="0.25">
      <c r="A132" s="37"/>
      <c r="B132" t="s">
        <v>123</v>
      </c>
      <c r="C132">
        <f>C89+C129</f>
        <v>336.32799999999997</v>
      </c>
    </row>
    <row r="133" spans="1:4" ht="15" customHeight="1" x14ac:dyDescent="0.25">
      <c r="A133" s="37"/>
      <c r="B133" t="s">
        <v>118</v>
      </c>
      <c r="D133">
        <f>(D26+(D122*D124))*(1-D34)</f>
        <v>5940.564617452098</v>
      </c>
    </row>
    <row r="134" spans="1:4" ht="15" customHeight="1" x14ac:dyDescent="0.25">
      <c r="A134" s="37"/>
      <c r="B134" t="s">
        <v>117</v>
      </c>
      <c r="D134" s="43">
        <f>D133/C132</f>
        <v>17.663009376121224</v>
      </c>
    </row>
    <row r="135" spans="1:4" ht="15" customHeight="1" x14ac:dyDescent="0.25">
      <c r="A135" s="37"/>
    </row>
    <row r="136" spans="1:4" ht="15" customHeight="1" x14ac:dyDescent="0.25">
      <c r="A136" s="35" t="s">
        <v>88</v>
      </c>
    </row>
    <row r="137" spans="1:4" ht="15.75" customHeight="1" x14ac:dyDescent="0.2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BM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5" x14ac:dyDescent="0.25"/>
  <cols>
    <col min="1" max="1" width="1.5703125" customWidth="1"/>
    <col min="2" max="2" width="45.5703125" customWidth="1"/>
    <col min="3" max="65" width="10.5703125" customWidth="1"/>
  </cols>
  <sheetData>
    <row r="1" spans="1:65" ht="45" customHeight="1" x14ac:dyDescent="0.4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4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3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25">
      <c r="A4" s="53"/>
    </row>
    <row r="5" spans="1:65" ht="15" customHeight="1" x14ac:dyDescent="0.25">
      <c r="A5" s="53" t="s">
        <v>303</v>
      </c>
    </row>
    <row r="6" spans="1:65" ht="15" customHeight="1" x14ac:dyDescent="0.25">
      <c r="A6" s="53"/>
      <c r="B6" t="s">
        <v>144</v>
      </c>
    </row>
    <row r="7" spans="1:65" ht="15" customHeight="1" x14ac:dyDescent="0.2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25">
      <c r="A8" s="53"/>
      <c r="B8" t="s">
        <v>146</v>
      </c>
      <c r="E8" s="65">
        <f>5069/12/E23</f>
        <v>0.60345238095238096</v>
      </c>
      <c r="F8" s="49">
        <f>+E8*(1+F7)</f>
        <v>0.66379761904761914</v>
      </c>
      <c r="G8" s="49">
        <f t="shared" ref="G8:W8" si="49">+F8*(1+G7)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>+R8*(1+S7)</f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ref="X8" si="50">+W8*(1+X7)</f>
        <v>0.6770735714285715</v>
      </c>
      <c r="Y8" s="49">
        <f t="shared" ref="Y8" si="51">+X8*(1+Y7)</f>
        <v>0.6770735714285715</v>
      </c>
      <c r="Z8" s="49">
        <f t="shared" ref="Z8" si="52">+Y8*(1+Z7)</f>
        <v>0.6770735714285715</v>
      </c>
      <c r="AA8" s="49">
        <f t="shared" ref="AA8" si="53">+Z8*(1+AA7)</f>
        <v>0.6770735714285715</v>
      </c>
      <c r="AB8" s="49">
        <f t="shared" ref="AB8" si="54">+AA8*(1+AB7)</f>
        <v>0.6770735714285715</v>
      </c>
      <c r="AC8" s="49">
        <f t="shared" ref="AC8" si="55">+AB8*(1+AC7)</f>
        <v>0.6770735714285715</v>
      </c>
      <c r="AD8" s="49">
        <f t="shared" ref="AD8" si="56">+AC8*(1+AD7)</f>
        <v>0.69061504285714292</v>
      </c>
      <c r="AE8" s="49">
        <f t="shared" ref="AE8" si="57">+AD8*(1+AE7)</f>
        <v>0.69061504285714292</v>
      </c>
      <c r="AF8" s="49">
        <f t="shared" ref="AF8" si="58">+AE8*(1+AF7)</f>
        <v>0.69061504285714292</v>
      </c>
      <c r="AG8" s="49">
        <f t="shared" ref="AG8" si="59">+AF8*(1+AG7)</f>
        <v>0.69061504285714292</v>
      </c>
      <c r="AH8" s="49">
        <f t="shared" ref="AH8" si="60">+AG8*(1+AH7)</f>
        <v>0.69061504285714292</v>
      </c>
      <c r="AI8" s="49">
        <f t="shared" ref="AI8" si="61">+AH8*(1+AI7)</f>
        <v>0.69061504285714292</v>
      </c>
      <c r="AJ8" s="49">
        <f t="shared" ref="AJ8" si="62">+AI8*(1+AJ7)</f>
        <v>0.69061504285714292</v>
      </c>
      <c r="AK8" s="49">
        <f t="shared" ref="AK8" si="63">+AJ8*(1+AK7)</f>
        <v>0.69061504285714292</v>
      </c>
      <c r="AL8" s="49">
        <f t="shared" ref="AL8" si="64">+AK8*(1+AL7)</f>
        <v>0.69061504285714292</v>
      </c>
      <c r="AM8" s="49">
        <f t="shared" ref="AM8" si="65">+AL8*(1+AM7)</f>
        <v>0.69061504285714292</v>
      </c>
      <c r="AN8" s="49">
        <f t="shared" ref="AN8" si="66">+AM8*(1+AN7)</f>
        <v>0.69061504285714292</v>
      </c>
      <c r="AO8" s="49">
        <f t="shared" ref="AO8" si="67">+AN8*(1+AO7)</f>
        <v>0.69061504285714292</v>
      </c>
      <c r="AP8" s="49">
        <f t="shared" ref="AP8" si="68">+AO8*(1+AP7)</f>
        <v>0.70442734371428584</v>
      </c>
      <c r="AQ8" s="49">
        <f t="shared" ref="AQ8" si="69">+AP8*(1+AQ7)</f>
        <v>0.70442734371428584</v>
      </c>
      <c r="AR8" s="49">
        <f t="shared" ref="AR8" si="70">+AQ8*(1+AR7)</f>
        <v>0.70442734371428584</v>
      </c>
      <c r="AS8" s="49">
        <f t="shared" ref="AS8" si="71">+AR8*(1+AS7)</f>
        <v>0.70442734371428584</v>
      </c>
      <c r="AT8" s="49">
        <f t="shared" ref="AT8" si="72">+AS8*(1+AT7)</f>
        <v>0.70442734371428584</v>
      </c>
      <c r="AU8" s="49">
        <f t="shared" ref="AU8" si="73">+AT8*(1+AU7)</f>
        <v>0.70442734371428584</v>
      </c>
      <c r="AV8" s="49">
        <f t="shared" ref="AV8" si="74">+AU8*(1+AV7)</f>
        <v>0.70442734371428584</v>
      </c>
      <c r="AW8" s="49">
        <f t="shared" ref="AW8" si="75">+AV8*(1+AW7)</f>
        <v>0.70442734371428584</v>
      </c>
      <c r="AX8" s="49">
        <f t="shared" ref="AX8" si="76">+AW8*(1+AX7)</f>
        <v>0.70442734371428584</v>
      </c>
      <c r="AY8" s="49">
        <f t="shared" ref="AY8" si="77">+AX8*(1+AY7)</f>
        <v>0.70442734371428584</v>
      </c>
      <c r="AZ8" s="49">
        <f t="shared" ref="AZ8" si="78">+AY8*(1+AZ7)</f>
        <v>0.70442734371428584</v>
      </c>
      <c r="BA8" s="49">
        <f t="shared" ref="BA8" si="79">+AZ8*(1+BA7)</f>
        <v>0.70442734371428584</v>
      </c>
      <c r="BB8" s="49">
        <f t="shared" ref="BB8" si="80">+BA8*(1+BB7)</f>
        <v>0.71851589058857157</v>
      </c>
      <c r="BC8" s="49">
        <f t="shared" ref="BC8" si="81">+BB8*(1+BC7)</f>
        <v>0.71851589058857157</v>
      </c>
      <c r="BD8" s="49">
        <f t="shared" ref="BD8" si="82">+BC8*(1+BD7)</f>
        <v>0.71851589058857157</v>
      </c>
      <c r="BE8" s="49">
        <f t="shared" ref="BE8" si="83">+BD8*(1+BE7)</f>
        <v>0.71851589058857157</v>
      </c>
      <c r="BF8" s="49">
        <f t="shared" ref="BF8" si="84">+BE8*(1+BF7)</f>
        <v>0.71851589058857157</v>
      </c>
      <c r="BG8" s="49">
        <f t="shared" ref="BG8" si="85">+BF8*(1+BG7)</f>
        <v>0.71851589058857157</v>
      </c>
      <c r="BH8" s="49">
        <f t="shared" ref="BH8" si="86">+BG8*(1+BH7)</f>
        <v>0.71851589058857157</v>
      </c>
      <c r="BI8" s="49">
        <f t="shared" ref="BI8" si="87">+BH8*(1+BI7)</f>
        <v>0.71851589058857157</v>
      </c>
      <c r="BJ8" s="49">
        <f t="shared" ref="BJ8" si="88">+BI8*(1+BJ7)</f>
        <v>0.71851589058857157</v>
      </c>
      <c r="BK8" s="49">
        <f t="shared" ref="BK8" si="89">+BJ8*(1+BK7)</f>
        <v>0.71851589058857157</v>
      </c>
      <c r="BL8" s="49">
        <f t="shared" ref="BL8" si="90">+BK8*(1+BL7)</f>
        <v>0.71851589058857157</v>
      </c>
      <c r="BM8" s="49">
        <f t="shared" ref="BM8" si="91">+BL8*(1+BM7)</f>
        <v>0.71851589058857157</v>
      </c>
    </row>
    <row r="9" spans="1:65" ht="15" customHeight="1" x14ac:dyDescent="0.25">
      <c r="A9" s="53"/>
    </row>
    <row r="10" spans="1:65" ht="15" customHeight="1" x14ac:dyDescent="0.25">
      <c r="A10" s="53"/>
      <c r="B10" t="s">
        <v>147</v>
      </c>
    </row>
    <row r="11" spans="1:65" ht="15" customHeight="1" x14ac:dyDescent="0.2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92">H11</f>
        <v>3.5000000000000003E-2</v>
      </c>
      <c r="J11" s="45">
        <f t="shared" si="92"/>
        <v>3.5000000000000003E-2</v>
      </c>
      <c r="K11" s="45">
        <f t="shared" si="92"/>
        <v>3.5000000000000003E-2</v>
      </c>
      <c r="L11" s="45">
        <f t="shared" si="92"/>
        <v>3.5000000000000003E-2</v>
      </c>
      <c r="M11" s="45">
        <f t="shared" si="92"/>
        <v>3.5000000000000003E-2</v>
      </c>
      <c r="N11" s="45">
        <f t="shared" si="92"/>
        <v>3.5000000000000003E-2</v>
      </c>
      <c r="O11" s="45">
        <f t="shared" si="92"/>
        <v>3.5000000000000003E-2</v>
      </c>
      <c r="P11" s="45">
        <f t="shared" si="92"/>
        <v>3.5000000000000003E-2</v>
      </c>
      <c r="Q11" s="45">
        <f t="shared" si="92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25">
      <c r="A12" s="53"/>
      <c r="B12" t="s">
        <v>149</v>
      </c>
      <c r="F12">
        <f t="shared" ref="F12:BM12" si="93">F11*F20</f>
        <v>24.500000000000004</v>
      </c>
      <c r="G12">
        <f t="shared" si="93"/>
        <v>25.186000000000003</v>
      </c>
      <c r="H12">
        <f t="shared" si="93"/>
        <v>25.891208000000006</v>
      </c>
      <c r="I12">
        <f t="shared" si="93"/>
        <v>26.616161824000006</v>
      </c>
      <c r="J12">
        <f t="shared" si="93"/>
        <v>27.361414355072004</v>
      </c>
      <c r="K12">
        <f t="shared" si="93"/>
        <v>28.127533957014023</v>
      </c>
      <c r="L12">
        <f t="shared" si="93"/>
        <v>28.915104907810417</v>
      </c>
      <c r="M12">
        <f t="shared" si="93"/>
        <v>29.724727845229111</v>
      </c>
      <c r="N12">
        <f t="shared" si="93"/>
        <v>30.557020224895528</v>
      </c>
      <c r="O12">
        <f t="shared" si="93"/>
        <v>31.412616791192605</v>
      </c>
      <c r="P12">
        <f t="shared" si="93"/>
        <v>32.292170061345992</v>
      </c>
      <c r="Q12">
        <f t="shared" si="93"/>
        <v>33.196350823063682</v>
      </c>
      <c r="R12">
        <f t="shared" si="93"/>
        <v>29.250727410950965</v>
      </c>
      <c r="S12">
        <f t="shared" si="93"/>
        <v>29.923494141402838</v>
      </c>
      <c r="T12">
        <f t="shared" si="93"/>
        <v>30.611734506655104</v>
      </c>
      <c r="U12">
        <f t="shared" si="93"/>
        <v>31.315804400308167</v>
      </c>
      <c r="V12">
        <f t="shared" si="93"/>
        <v>32.03606790151526</v>
      </c>
      <c r="W12">
        <f t="shared" si="93"/>
        <v>32.772897463250111</v>
      </c>
      <c r="X12">
        <f t="shared" si="93"/>
        <v>33.526674104904863</v>
      </c>
      <c r="Y12">
        <f t="shared" si="93"/>
        <v>34.297787609317673</v>
      </c>
      <c r="Z12">
        <f t="shared" si="93"/>
        <v>35.086636724331981</v>
      </c>
      <c r="AA12">
        <f t="shared" si="93"/>
        <v>35.893629368991618</v>
      </c>
      <c r="AB12">
        <f t="shared" si="93"/>
        <v>36.719182844478425</v>
      </c>
      <c r="AC12">
        <f t="shared" si="93"/>
        <v>37.563724049901424</v>
      </c>
      <c r="AD12">
        <f t="shared" si="93"/>
        <v>32.023074752540964</v>
      </c>
      <c r="AE12">
        <f t="shared" si="93"/>
        <v>32.599490098086697</v>
      </c>
      <c r="AF12">
        <f t="shared" si="93"/>
        <v>33.186280919852258</v>
      </c>
      <c r="AG12">
        <f t="shared" si="93"/>
        <v>33.783633976409597</v>
      </c>
      <c r="AH12">
        <f t="shared" si="93"/>
        <v>34.39173938798497</v>
      </c>
      <c r="AI12">
        <f t="shared" si="93"/>
        <v>35.010790696968698</v>
      </c>
      <c r="AJ12">
        <f t="shared" si="93"/>
        <v>35.640984929514133</v>
      </c>
      <c r="AK12">
        <f t="shared" si="93"/>
        <v>36.282522658245391</v>
      </c>
      <c r="AL12">
        <f t="shared" si="93"/>
        <v>36.935608066093806</v>
      </c>
      <c r="AM12">
        <f t="shared" si="93"/>
        <v>37.600449011283494</v>
      </c>
      <c r="AN12">
        <f t="shared" si="93"/>
        <v>38.277257093486604</v>
      </c>
      <c r="AO12">
        <f t="shared" si="93"/>
        <v>38.966247721169367</v>
      </c>
      <c r="AP12">
        <f t="shared" si="93"/>
        <v>39.667640180150414</v>
      </c>
      <c r="AQ12">
        <f t="shared" si="93"/>
        <v>40.381657703393117</v>
      </c>
      <c r="AR12">
        <f t="shared" si="93"/>
        <v>41.10852754205419</v>
      </c>
      <c r="AS12">
        <f t="shared" si="93"/>
        <v>41.848481037811169</v>
      </c>
      <c r="AT12">
        <f t="shared" si="93"/>
        <v>42.60175369649177</v>
      </c>
      <c r="AU12">
        <f t="shared" si="93"/>
        <v>43.368585263028621</v>
      </c>
      <c r="AV12">
        <f t="shared" si="93"/>
        <v>44.149219797763138</v>
      </c>
      <c r="AW12">
        <f t="shared" si="93"/>
        <v>44.943905754122881</v>
      </c>
      <c r="AX12">
        <f t="shared" si="93"/>
        <v>45.752896057697086</v>
      </c>
      <c r="AY12">
        <f t="shared" si="93"/>
        <v>46.576448186735639</v>
      </c>
      <c r="AZ12">
        <f t="shared" si="93"/>
        <v>47.414824254096885</v>
      </c>
      <c r="BA12">
        <f t="shared" si="93"/>
        <v>48.26829109067063</v>
      </c>
      <c r="BB12">
        <f t="shared" si="93"/>
        <v>49.1371203303027</v>
      </c>
      <c r="BC12">
        <f t="shared" si="93"/>
        <v>50.021588496248143</v>
      </c>
      <c r="BD12">
        <f t="shared" si="93"/>
        <v>50.921977089180615</v>
      </c>
      <c r="BE12">
        <f t="shared" si="93"/>
        <v>51.838572676785873</v>
      </c>
      <c r="BF12">
        <f t="shared" si="93"/>
        <v>52.771666984968022</v>
      </c>
      <c r="BG12">
        <f t="shared" si="93"/>
        <v>53.721556990697451</v>
      </c>
      <c r="BH12">
        <f t="shared" si="93"/>
        <v>54.68854501653</v>
      </c>
      <c r="BI12">
        <f t="shared" si="93"/>
        <v>55.672938826827533</v>
      </c>
      <c r="BJ12">
        <f t="shared" si="93"/>
        <v>56.675051725710432</v>
      </c>
      <c r="BK12">
        <f t="shared" si="93"/>
        <v>57.695202656773226</v>
      </c>
      <c r="BL12">
        <f t="shared" si="93"/>
        <v>58.733716304595148</v>
      </c>
      <c r="BM12">
        <f t="shared" si="93"/>
        <v>59.790923198077849</v>
      </c>
    </row>
    <row r="13" spans="1:65" ht="15" customHeight="1" x14ac:dyDescent="0.25">
      <c r="A13" s="53"/>
    </row>
    <row r="14" spans="1:65" ht="15" customHeight="1" x14ac:dyDescent="0.25">
      <c r="A14" s="53"/>
      <c r="B14" t="s">
        <v>150</v>
      </c>
    </row>
    <row r="15" spans="1:65" ht="15" customHeight="1" x14ac:dyDescent="0.2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94">H15</f>
        <v>7.0000000000000001E-3</v>
      </c>
      <c r="J15" s="45">
        <f t="shared" si="94"/>
        <v>7.0000000000000001E-3</v>
      </c>
      <c r="K15" s="45">
        <f t="shared" si="94"/>
        <v>7.0000000000000001E-3</v>
      </c>
      <c r="L15" s="45">
        <f t="shared" si="94"/>
        <v>7.0000000000000001E-3</v>
      </c>
      <c r="M15" s="45">
        <f t="shared" si="94"/>
        <v>7.0000000000000001E-3</v>
      </c>
      <c r="N15" s="45">
        <f t="shared" si="94"/>
        <v>7.0000000000000001E-3</v>
      </c>
      <c r="O15" s="45">
        <f t="shared" si="94"/>
        <v>7.0000000000000001E-3</v>
      </c>
      <c r="P15" s="45">
        <f t="shared" si="94"/>
        <v>7.0000000000000001E-3</v>
      </c>
      <c r="Q15" s="45">
        <f t="shared" si="94"/>
        <v>7.0000000000000001E-3</v>
      </c>
      <c r="R15" s="45">
        <f t="shared" ref="R15" si="95">Q15</f>
        <v>7.0000000000000001E-3</v>
      </c>
      <c r="S15" s="45">
        <f t="shared" ref="S15" si="96">R15</f>
        <v>7.0000000000000001E-3</v>
      </c>
      <c r="T15" s="45">
        <f t="shared" ref="T15" si="97">S15</f>
        <v>7.0000000000000001E-3</v>
      </c>
      <c r="U15" s="45">
        <f t="shared" ref="U15" si="98">T15</f>
        <v>7.0000000000000001E-3</v>
      </c>
      <c r="V15" s="45">
        <f t="shared" ref="V15" si="99">U15</f>
        <v>7.0000000000000001E-3</v>
      </c>
      <c r="W15" s="45">
        <f t="shared" ref="W15" si="100">V15</f>
        <v>7.0000000000000001E-3</v>
      </c>
      <c r="X15" s="45">
        <f t="shared" ref="X15" si="101">W15</f>
        <v>7.0000000000000001E-3</v>
      </c>
      <c r="Y15" s="45">
        <f t="shared" ref="Y15" si="102">X15</f>
        <v>7.0000000000000001E-3</v>
      </c>
      <c r="Z15" s="45">
        <f t="shared" ref="Z15" si="103">Y15</f>
        <v>7.0000000000000001E-3</v>
      </c>
      <c r="AA15" s="45">
        <f t="shared" ref="AA15" si="104">Z15</f>
        <v>7.0000000000000001E-3</v>
      </c>
      <c r="AB15" s="45">
        <f t="shared" ref="AB15" si="105">AA15</f>
        <v>7.0000000000000001E-3</v>
      </c>
      <c r="AC15" s="45">
        <f t="shared" ref="AC15" si="106">AB15</f>
        <v>7.0000000000000001E-3</v>
      </c>
      <c r="AD15" s="45">
        <f t="shared" ref="AD15" si="107">AC15</f>
        <v>7.0000000000000001E-3</v>
      </c>
      <c r="AE15" s="45">
        <f t="shared" ref="AE15" si="108">AD15</f>
        <v>7.0000000000000001E-3</v>
      </c>
      <c r="AF15" s="45">
        <f t="shared" ref="AF15" si="109">AE15</f>
        <v>7.0000000000000001E-3</v>
      </c>
      <c r="AG15" s="45">
        <f t="shared" ref="AG15" si="110">AF15</f>
        <v>7.0000000000000001E-3</v>
      </c>
      <c r="AH15" s="45">
        <f t="shared" ref="AH15" si="111">AG15</f>
        <v>7.0000000000000001E-3</v>
      </c>
      <c r="AI15" s="45">
        <f t="shared" ref="AI15" si="112">AH15</f>
        <v>7.0000000000000001E-3</v>
      </c>
      <c r="AJ15" s="45">
        <f t="shared" ref="AJ15" si="113">AI15</f>
        <v>7.0000000000000001E-3</v>
      </c>
      <c r="AK15" s="45">
        <f t="shared" ref="AK15" si="114">AJ15</f>
        <v>7.0000000000000001E-3</v>
      </c>
      <c r="AL15" s="45">
        <f t="shared" ref="AL15" si="115">AK15</f>
        <v>7.0000000000000001E-3</v>
      </c>
      <c r="AM15" s="45">
        <f t="shared" ref="AM15" si="116">AL15</f>
        <v>7.0000000000000001E-3</v>
      </c>
      <c r="AN15" s="45">
        <f t="shared" ref="AN15" si="117">AM15</f>
        <v>7.0000000000000001E-3</v>
      </c>
      <c r="AO15" s="45">
        <f t="shared" ref="AO15" si="118">AN15</f>
        <v>7.0000000000000001E-3</v>
      </c>
      <c r="AP15" s="45">
        <f t="shared" ref="AP15" si="119">AO15</f>
        <v>7.0000000000000001E-3</v>
      </c>
      <c r="AQ15" s="45">
        <f t="shared" ref="AQ15" si="120">AP15</f>
        <v>7.0000000000000001E-3</v>
      </c>
      <c r="AR15" s="45">
        <f t="shared" ref="AR15" si="121">AQ15</f>
        <v>7.0000000000000001E-3</v>
      </c>
      <c r="AS15" s="45">
        <f t="shared" ref="AS15" si="122">AR15</f>
        <v>7.0000000000000001E-3</v>
      </c>
      <c r="AT15" s="45">
        <f t="shared" ref="AT15" si="123">AS15</f>
        <v>7.0000000000000001E-3</v>
      </c>
      <c r="AU15" s="45">
        <f t="shared" ref="AU15" si="124">AT15</f>
        <v>7.0000000000000001E-3</v>
      </c>
      <c r="AV15" s="45">
        <f t="shared" ref="AV15" si="125">AU15</f>
        <v>7.0000000000000001E-3</v>
      </c>
      <c r="AW15" s="45">
        <f t="shared" ref="AW15" si="126">AV15</f>
        <v>7.0000000000000001E-3</v>
      </c>
      <c r="AX15" s="45">
        <f t="shared" ref="AX15" si="127">AW15</f>
        <v>7.0000000000000001E-3</v>
      </c>
      <c r="AY15" s="45">
        <f t="shared" ref="AY15" si="128">AX15</f>
        <v>7.0000000000000001E-3</v>
      </c>
      <c r="AZ15" s="45">
        <f t="shared" ref="AZ15" si="129">AY15</f>
        <v>7.0000000000000001E-3</v>
      </c>
      <c r="BA15" s="45">
        <f t="shared" ref="BA15" si="130">AZ15</f>
        <v>7.0000000000000001E-3</v>
      </c>
      <c r="BB15" s="45">
        <f t="shared" ref="BB15" si="131">BA15</f>
        <v>7.0000000000000001E-3</v>
      </c>
      <c r="BC15" s="45">
        <f t="shared" ref="BC15" si="132">BB15</f>
        <v>7.0000000000000001E-3</v>
      </c>
      <c r="BD15" s="45">
        <f t="shared" ref="BD15" si="133">BC15</f>
        <v>7.0000000000000001E-3</v>
      </c>
      <c r="BE15" s="45">
        <f t="shared" ref="BE15" si="134">BD15</f>
        <v>7.0000000000000001E-3</v>
      </c>
      <c r="BF15" s="45">
        <f t="shared" ref="BF15" si="135">BE15</f>
        <v>7.0000000000000001E-3</v>
      </c>
      <c r="BG15" s="45">
        <f t="shared" ref="BG15" si="136">BF15</f>
        <v>7.0000000000000001E-3</v>
      </c>
      <c r="BH15" s="45">
        <f t="shared" ref="BH15" si="137">BG15</f>
        <v>7.0000000000000001E-3</v>
      </c>
      <c r="BI15" s="45">
        <f t="shared" ref="BI15" si="138">BH15</f>
        <v>7.0000000000000001E-3</v>
      </c>
      <c r="BJ15" s="45">
        <f t="shared" ref="BJ15" si="139">BI15</f>
        <v>7.0000000000000001E-3</v>
      </c>
      <c r="BK15" s="45">
        <f t="shared" ref="BK15" si="140">BJ15</f>
        <v>7.0000000000000001E-3</v>
      </c>
      <c r="BL15" s="45">
        <f t="shared" ref="BL15" si="141">BK15</f>
        <v>7.0000000000000001E-3</v>
      </c>
      <c r="BM15" s="45">
        <f t="shared" ref="BM15" si="142">BL15</f>
        <v>7.0000000000000001E-3</v>
      </c>
    </row>
    <row r="16" spans="1:65" ht="15" customHeight="1" x14ac:dyDescent="0.25">
      <c r="A16" s="82"/>
      <c r="B16" t="s">
        <v>304</v>
      </c>
      <c r="E16" s="54">
        <v>12</v>
      </c>
    </row>
    <row r="17" spans="1:65" ht="15" customHeight="1" x14ac:dyDescent="0.25">
      <c r="A17" s="53"/>
      <c r="B17" t="s">
        <v>152</v>
      </c>
      <c r="F17" s="43">
        <f>+F15*$E$16</f>
        <v>8.4000000000000005E-2</v>
      </c>
      <c r="G17" s="43">
        <f t="shared" ref="G17:BM17" si="143">+G15*$E$16</f>
        <v>8.4000000000000005E-2</v>
      </c>
      <c r="H17" s="43">
        <f t="shared" si="143"/>
        <v>8.4000000000000005E-2</v>
      </c>
      <c r="I17" s="43">
        <f t="shared" si="143"/>
        <v>8.4000000000000005E-2</v>
      </c>
      <c r="J17" s="43">
        <f t="shared" si="143"/>
        <v>8.4000000000000005E-2</v>
      </c>
      <c r="K17" s="43">
        <f t="shared" si="143"/>
        <v>8.4000000000000005E-2</v>
      </c>
      <c r="L17" s="43">
        <f t="shared" si="143"/>
        <v>8.4000000000000005E-2</v>
      </c>
      <c r="M17" s="43">
        <f t="shared" si="143"/>
        <v>8.4000000000000005E-2</v>
      </c>
      <c r="N17" s="43">
        <f t="shared" si="143"/>
        <v>8.4000000000000005E-2</v>
      </c>
      <c r="O17" s="43">
        <f t="shared" si="143"/>
        <v>8.4000000000000005E-2</v>
      </c>
      <c r="P17" s="43">
        <f t="shared" si="143"/>
        <v>8.4000000000000005E-2</v>
      </c>
      <c r="Q17" s="43">
        <f t="shared" si="143"/>
        <v>8.4000000000000005E-2</v>
      </c>
      <c r="R17" s="43">
        <f t="shared" si="143"/>
        <v>8.4000000000000005E-2</v>
      </c>
      <c r="S17" s="43">
        <f t="shared" si="143"/>
        <v>8.4000000000000005E-2</v>
      </c>
      <c r="T17" s="43">
        <f t="shared" si="143"/>
        <v>8.4000000000000005E-2</v>
      </c>
      <c r="U17" s="43">
        <f t="shared" si="143"/>
        <v>8.4000000000000005E-2</v>
      </c>
      <c r="V17" s="43">
        <f t="shared" si="143"/>
        <v>8.4000000000000005E-2</v>
      </c>
      <c r="W17" s="43">
        <f t="shared" si="143"/>
        <v>8.4000000000000005E-2</v>
      </c>
      <c r="X17" s="43">
        <f t="shared" si="143"/>
        <v>8.4000000000000005E-2</v>
      </c>
      <c r="Y17" s="43">
        <f t="shared" si="143"/>
        <v>8.4000000000000005E-2</v>
      </c>
      <c r="Z17" s="43">
        <f t="shared" si="143"/>
        <v>8.4000000000000005E-2</v>
      </c>
      <c r="AA17" s="43">
        <f t="shared" si="143"/>
        <v>8.4000000000000005E-2</v>
      </c>
      <c r="AB17" s="43">
        <f t="shared" si="143"/>
        <v>8.4000000000000005E-2</v>
      </c>
      <c r="AC17" s="43">
        <f t="shared" si="143"/>
        <v>8.4000000000000005E-2</v>
      </c>
      <c r="AD17" s="43">
        <f t="shared" si="143"/>
        <v>8.4000000000000005E-2</v>
      </c>
      <c r="AE17" s="43">
        <f t="shared" si="143"/>
        <v>8.4000000000000005E-2</v>
      </c>
      <c r="AF17" s="43">
        <f t="shared" si="143"/>
        <v>8.4000000000000005E-2</v>
      </c>
      <c r="AG17" s="43">
        <f t="shared" si="143"/>
        <v>8.4000000000000005E-2</v>
      </c>
      <c r="AH17" s="43">
        <f t="shared" si="143"/>
        <v>8.4000000000000005E-2</v>
      </c>
      <c r="AI17" s="43">
        <f t="shared" si="143"/>
        <v>8.4000000000000005E-2</v>
      </c>
      <c r="AJ17" s="43">
        <f t="shared" si="143"/>
        <v>8.4000000000000005E-2</v>
      </c>
      <c r="AK17" s="43">
        <f t="shared" si="143"/>
        <v>8.4000000000000005E-2</v>
      </c>
      <c r="AL17" s="43">
        <f t="shared" si="143"/>
        <v>8.4000000000000005E-2</v>
      </c>
      <c r="AM17" s="43">
        <f t="shared" si="143"/>
        <v>8.4000000000000005E-2</v>
      </c>
      <c r="AN17" s="43">
        <f t="shared" si="143"/>
        <v>8.4000000000000005E-2</v>
      </c>
      <c r="AO17" s="43">
        <f t="shared" si="143"/>
        <v>8.4000000000000005E-2</v>
      </c>
      <c r="AP17" s="43">
        <f t="shared" si="143"/>
        <v>8.4000000000000005E-2</v>
      </c>
      <c r="AQ17" s="43">
        <f t="shared" si="143"/>
        <v>8.4000000000000005E-2</v>
      </c>
      <c r="AR17" s="43">
        <f t="shared" si="143"/>
        <v>8.4000000000000005E-2</v>
      </c>
      <c r="AS17" s="43">
        <f t="shared" si="143"/>
        <v>8.4000000000000005E-2</v>
      </c>
      <c r="AT17" s="43">
        <f t="shared" si="143"/>
        <v>8.4000000000000005E-2</v>
      </c>
      <c r="AU17" s="43">
        <f t="shared" si="143"/>
        <v>8.4000000000000005E-2</v>
      </c>
      <c r="AV17" s="43">
        <f t="shared" si="143"/>
        <v>8.4000000000000005E-2</v>
      </c>
      <c r="AW17" s="43">
        <f t="shared" si="143"/>
        <v>8.4000000000000005E-2</v>
      </c>
      <c r="AX17" s="43">
        <f t="shared" si="143"/>
        <v>8.4000000000000005E-2</v>
      </c>
      <c r="AY17" s="43">
        <f t="shared" si="143"/>
        <v>8.4000000000000005E-2</v>
      </c>
      <c r="AZ17" s="43">
        <f t="shared" si="143"/>
        <v>8.4000000000000005E-2</v>
      </c>
      <c r="BA17" s="43">
        <f t="shared" si="143"/>
        <v>8.4000000000000005E-2</v>
      </c>
      <c r="BB17" s="43">
        <f t="shared" si="143"/>
        <v>8.4000000000000005E-2</v>
      </c>
      <c r="BC17" s="43">
        <f t="shared" si="143"/>
        <v>8.4000000000000005E-2</v>
      </c>
      <c r="BD17" s="43">
        <f t="shared" si="143"/>
        <v>8.4000000000000005E-2</v>
      </c>
      <c r="BE17" s="43">
        <f t="shared" si="143"/>
        <v>8.4000000000000005E-2</v>
      </c>
      <c r="BF17" s="43">
        <f t="shared" si="143"/>
        <v>8.4000000000000005E-2</v>
      </c>
      <c r="BG17" s="43">
        <f t="shared" si="143"/>
        <v>8.4000000000000005E-2</v>
      </c>
      <c r="BH17" s="43">
        <f t="shared" si="143"/>
        <v>8.4000000000000005E-2</v>
      </c>
      <c r="BI17" s="43">
        <f t="shared" si="143"/>
        <v>8.4000000000000005E-2</v>
      </c>
      <c r="BJ17" s="43">
        <f t="shared" si="143"/>
        <v>8.4000000000000005E-2</v>
      </c>
      <c r="BK17" s="43">
        <f t="shared" si="143"/>
        <v>8.4000000000000005E-2</v>
      </c>
      <c r="BL17" s="43">
        <f t="shared" si="143"/>
        <v>8.4000000000000005E-2</v>
      </c>
      <c r="BM17" s="43">
        <f t="shared" si="143"/>
        <v>8.4000000000000005E-2</v>
      </c>
    </row>
    <row r="18" spans="1:65" ht="15" customHeight="1" x14ac:dyDescent="0.25">
      <c r="A18" s="53"/>
    </row>
    <row r="19" spans="1:65" ht="15" customHeight="1" x14ac:dyDescent="0.25">
      <c r="A19" s="53"/>
      <c r="B19" t="s">
        <v>153</v>
      </c>
    </row>
    <row r="20" spans="1:65" ht="15" customHeight="1" x14ac:dyDescent="0.25">
      <c r="B20" t="s">
        <v>97</v>
      </c>
      <c r="F20">
        <f>+E23</f>
        <v>700</v>
      </c>
      <c r="G20">
        <f>+F23</f>
        <v>719.6</v>
      </c>
      <c r="H20">
        <f t="shared" ref="H20:Q20" si="144">+G23</f>
        <v>739.74880000000007</v>
      </c>
      <c r="I20">
        <f t="shared" si="144"/>
        <v>760.4617664000001</v>
      </c>
      <c r="J20">
        <f t="shared" si="144"/>
        <v>781.75469585920007</v>
      </c>
      <c r="K20">
        <f t="shared" si="144"/>
        <v>803.64382734325773</v>
      </c>
      <c r="L20">
        <f t="shared" si="144"/>
        <v>826.14585450886898</v>
      </c>
      <c r="M20">
        <f t="shared" si="144"/>
        <v>849.27793843511733</v>
      </c>
      <c r="N20">
        <f t="shared" si="144"/>
        <v>873.0577207113007</v>
      </c>
      <c r="O20">
        <f t="shared" si="144"/>
        <v>897.50333689121715</v>
      </c>
      <c r="P20">
        <f t="shared" si="144"/>
        <v>922.63343032417117</v>
      </c>
      <c r="Q20">
        <f t="shared" si="144"/>
        <v>948.46716637324801</v>
      </c>
      <c r="R20">
        <f t="shared" ref="R20" si="145">+Q23</f>
        <v>975.02424703169891</v>
      </c>
      <c r="S20">
        <f t="shared" ref="S20" si="146">+R23</f>
        <v>997.44980471342797</v>
      </c>
      <c r="T20">
        <f t="shared" ref="T20" si="147">+S23</f>
        <v>1020.3911502218368</v>
      </c>
      <c r="U20">
        <f t="shared" ref="U20" si="148">+T23</f>
        <v>1043.8601466769389</v>
      </c>
      <c r="V20">
        <f t="shared" ref="V20" si="149">+U23</f>
        <v>1067.8689300505087</v>
      </c>
      <c r="W20">
        <f t="shared" ref="W20" si="150">+V23</f>
        <v>1092.4299154416703</v>
      </c>
      <c r="X20">
        <f t="shared" ref="X20" si="151">+W23</f>
        <v>1117.5558034968287</v>
      </c>
      <c r="Y20">
        <f t="shared" ref="Y20" si="152">+X23</f>
        <v>1143.2595869772558</v>
      </c>
      <c r="Z20">
        <f t="shared" ref="Z20" si="153">+Y23</f>
        <v>1169.5545574777327</v>
      </c>
      <c r="AA20">
        <f t="shared" ref="AA20" si="154">+Z23</f>
        <v>1196.4543122997206</v>
      </c>
      <c r="AB20">
        <f t="shared" ref="AB20" si="155">+AA23</f>
        <v>1223.9727614826143</v>
      </c>
      <c r="AC20">
        <f t="shared" ref="AC20" si="156">+AB23</f>
        <v>1252.1241349967142</v>
      </c>
      <c r="AD20">
        <f t="shared" ref="AD20" si="157">+AC23</f>
        <v>1280.9229901016386</v>
      </c>
      <c r="AE20">
        <f t="shared" ref="AE20" si="158">+AD23</f>
        <v>1303.9796039234679</v>
      </c>
      <c r="AF20">
        <f t="shared" ref="AF20" si="159">+AE23</f>
        <v>1327.4512367940904</v>
      </c>
      <c r="AG20">
        <f t="shared" ref="AG20" si="160">+AF23</f>
        <v>1351.3453590563838</v>
      </c>
      <c r="AH20">
        <f t="shared" ref="AH20" si="161">+AG23</f>
        <v>1375.6695755193987</v>
      </c>
      <c r="AI20">
        <f t="shared" ref="AI20" si="162">+AH23</f>
        <v>1400.4316278787478</v>
      </c>
      <c r="AJ20">
        <f t="shared" ref="AJ20" si="163">+AI23</f>
        <v>1425.6393971805653</v>
      </c>
      <c r="AK20">
        <f t="shared" ref="AK20" si="164">+AJ23</f>
        <v>1451.3009063298155</v>
      </c>
      <c r="AL20">
        <f t="shared" ref="AL20" si="165">+AK23</f>
        <v>1477.4243226437522</v>
      </c>
      <c r="AM20">
        <f t="shared" ref="AM20" si="166">+AL23</f>
        <v>1504.0179604513398</v>
      </c>
      <c r="AN20">
        <f t="shared" ref="AN20" si="167">+AM23</f>
        <v>1531.090283739464</v>
      </c>
      <c r="AO20">
        <f t="shared" ref="AO20" si="168">+AN23</f>
        <v>1558.6499088467745</v>
      </c>
      <c r="AP20">
        <f t="shared" ref="AP20" si="169">+AO23</f>
        <v>1586.7056072060163</v>
      </c>
      <c r="AQ20">
        <f t="shared" ref="AQ20" si="170">+AP23</f>
        <v>1615.2663081357246</v>
      </c>
      <c r="AR20">
        <f t="shared" ref="AR20" si="171">+AQ23</f>
        <v>1644.3411016821676</v>
      </c>
      <c r="AS20">
        <f t="shared" ref="AS20" si="172">+AR23</f>
        <v>1673.9392415124466</v>
      </c>
      <c r="AT20">
        <f t="shared" ref="AT20" si="173">+AS23</f>
        <v>1704.0701478596707</v>
      </c>
      <c r="AU20">
        <f t="shared" ref="AU20" si="174">+AT23</f>
        <v>1734.7434105211448</v>
      </c>
      <c r="AV20">
        <f t="shared" ref="AV20" si="175">+AU23</f>
        <v>1765.9687919105254</v>
      </c>
      <c r="AW20">
        <f t="shared" ref="AW20" si="176">+AV23</f>
        <v>1797.756230164915</v>
      </c>
      <c r="AX20">
        <f t="shared" ref="AX20" si="177">+AW23</f>
        <v>1830.1158423078834</v>
      </c>
      <c r="AY20">
        <f t="shared" ref="AY20" si="178">+AX23</f>
        <v>1863.0579274694255</v>
      </c>
      <c r="AZ20">
        <f t="shared" ref="AZ20" si="179">+AY23</f>
        <v>1896.5929701638752</v>
      </c>
      <c r="BA20">
        <f t="shared" ref="BA20" si="180">+AZ23</f>
        <v>1930.731643626825</v>
      </c>
      <c r="BB20">
        <f t="shared" ref="BB20" si="181">+BA23</f>
        <v>1965.4848132121078</v>
      </c>
      <c r="BC20">
        <f t="shared" ref="BC20" si="182">+BB23</f>
        <v>2000.8635398499257</v>
      </c>
      <c r="BD20">
        <f t="shared" ref="BD20" si="183">+BC23</f>
        <v>2036.8790835672246</v>
      </c>
      <c r="BE20">
        <f t="shared" ref="BE20" si="184">+BD23</f>
        <v>2073.5429070714349</v>
      </c>
      <c r="BF20">
        <f t="shared" ref="BF20" si="185">+BE23</f>
        <v>2110.8666793987209</v>
      </c>
      <c r="BG20">
        <f t="shared" ref="BG20" si="186">+BF23</f>
        <v>2148.8622796278978</v>
      </c>
      <c r="BH20">
        <f t="shared" ref="BH20" si="187">+BG23</f>
        <v>2187.5418006611999</v>
      </c>
      <c r="BI20">
        <f t="shared" ref="BI20" si="188">+BH23</f>
        <v>2226.9175530731013</v>
      </c>
      <c r="BJ20">
        <f t="shared" ref="BJ20" si="189">+BI23</f>
        <v>2267.0020690284173</v>
      </c>
      <c r="BK20">
        <f t="shared" ref="BK20" si="190">+BJ23</f>
        <v>2307.8081062709289</v>
      </c>
      <c r="BL20">
        <f t="shared" ref="BL20" si="191">+BK23</f>
        <v>2349.3486521838058</v>
      </c>
      <c r="BM20">
        <f t="shared" ref="BM20" si="192">+BL23</f>
        <v>2391.6369279231139</v>
      </c>
    </row>
    <row r="21" spans="1:65" ht="15" customHeight="1" x14ac:dyDescent="0.25">
      <c r="B21" t="s">
        <v>154</v>
      </c>
      <c r="F21">
        <f>F12</f>
        <v>24.500000000000004</v>
      </c>
      <c r="G21">
        <f t="shared" ref="G21:BM21" si="193">G12</f>
        <v>25.186000000000003</v>
      </c>
      <c r="H21">
        <f t="shared" si="193"/>
        <v>25.891208000000006</v>
      </c>
      <c r="I21">
        <f t="shared" si="193"/>
        <v>26.616161824000006</v>
      </c>
      <c r="J21">
        <f t="shared" si="193"/>
        <v>27.361414355072004</v>
      </c>
      <c r="K21">
        <f t="shared" si="193"/>
        <v>28.127533957014023</v>
      </c>
      <c r="L21">
        <f t="shared" si="193"/>
        <v>28.915104907810417</v>
      </c>
      <c r="M21">
        <f t="shared" si="193"/>
        <v>29.724727845229111</v>
      </c>
      <c r="N21">
        <f t="shared" si="193"/>
        <v>30.557020224895528</v>
      </c>
      <c r="O21">
        <f t="shared" si="193"/>
        <v>31.412616791192605</v>
      </c>
      <c r="P21">
        <f t="shared" si="193"/>
        <v>32.292170061345992</v>
      </c>
      <c r="Q21">
        <f t="shared" si="193"/>
        <v>33.196350823063682</v>
      </c>
      <c r="R21">
        <f t="shared" si="193"/>
        <v>29.250727410950965</v>
      </c>
      <c r="S21">
        <f t="shared" si="193"/>
        <v>29.923494141402838</v>
      </c>
      <c r="T21">
        <f t="shared" si="193"/>
        <v>30.611734506655104</v>
      </c>
      <c r="U21">
        <f t="shared" si="193"/>
        <v>31.315804400308167</v>
      </c>
      <c r="V21">
        <f t="shared" si="193"/>
        <v>32.03606790151526</v>
      </c>
      <c r="W21">
        <f t="shared" si="193"/>
        <v>32.772897463250111</v>
      </c>
      <c r="X21">
        <f t="shared" si="193"/>
        <v>33.526674104904863</v>
      </c>
      <c r="Y21">
        <f t="shared" si="193"/>
        <v>34.297787609317673</v>
      </c>
      <c r="Z21">
        <f t="shared" si="193"/>
        <v>35.086636724331981</v>
      </c>
      <c r="AA21">
        <f t="shared" si="193"/>
        <v>35.893629368991618</v>
      </c>
      <c r="AB21">
        <f t="shared" si="193"/>
        <v>36.719182844478425</v>
      </c>
      <c r="AC21">
        <f t="shared" si="193"/>
        <v>37.563724049901424</v>
      </c>
      <c r="AD21">
        <f t="shared" si="193"/>
        <v>32.023074752540964</v>
      </c>
      <c r="AE21">
        <f t="shared" si="193"/>
        <v>32.599490098086697</v>
      </c>
      <c r="AF21">
        <f t="shared" si="193"/>
        <v>33.186280919852258</v>
      </c>
      <c r="AG21">
        <f t="shared" si="193"/>
        <v>33.783633976409597</v>
      </c>
      <c r="AH21">
        <f t="shared" si="193"/>
        <v>34.39173938798497</v>
      </c>
      <c r="AI21">
        <f t="shared" si="193"/>
        <v>35.010790696968698</v>
      </c>
      <c r="AJ21">
        <f t="shared" si="193"/>
        <v>35.640984929514133</v>
      </c>
      <c r="AK21">
        <f t="shared" si="193"/>
        <v>36.282522658245391</v>
      </c>
      <c r="AL21">
        <f t="shared" si="193"/>
        <v>36.935608066093806</v>
      </c>
      <c r="AM21">
        <f t="shared" si="193"/>
        <v>37.600449011283494</v>
      </c>
      <c r="AN21">
        <f t="shared" si="193"/>
        <v>38.277257093486604</v>
      </c>
      <c r="AO21">
        <f t="shared" si="193"/>
        <v>38.966247721169367</v>
      </c>
      <c r="AP21">
        <f t="shared" si="193"/>
        <v>39.667640180150414</v>
      </c>
      <c r="AQ21">
        <f t="shared" si="193"/>
        <v>40.381657703393117</v>
      </c>
      <c r="AR21">
        <f t="shared" si="193"/>
        <v>41.10852754205419</v>
      </c>
      <c r="AS21">
        <f t="shared" si="193"/>
        <v>41.848481037811169</v>
      </c>
      <c r="AT21">
        <f t="shared" si="193"/>
        <v>42.60175369649177</v>
      </c>
      <c r="AU21">
        <f t="shared" si="193"/>
        <v>43.368585263028621</v>
      </c>
      <c r="AV21">
        <f t="shared" si="193"/>
        <v>44.149219797763138</v>
      </c>
      <c r="AW21">
        <f t="shared" si="193"/>
        <v>44.943905754122881</v>
      </c>
      <c r="AX21">
        <f t="shared" si="193"/>
        <v>45.752896057697086</v>
      </c>
      <c r="AY21">
        <f t="shared" si="193"/>
        <v>46.576448186735639</v>
      </c>
      <c r="AZ21">
        <f t="shared" si="193"/>
        <v>47.414824254096885</v>
      </c>
      <c r="BA21">
        <f t="shared" si="193"/>
        <v>48.26829109067063</v>
      </c>
      <c r="BB21">
        <f t="shared" si="193"/>
        <v>49.1371203303027</v>
      </c>
      <c r="BC21">
        <f t="shared" si="193"/>
        <v>50.021588496248143</v>
      </c>
      <c r="BD21">
        <f t="shared" si="193"/>
        <v>50.921977089180615</v>
      </c>
      <c r="BE21">
        <f t="shared" si="193"/>
        <v>51.838572676785873</v>
      </c>
      <c r="BF21">
        <f t="shared" si="193"/>
        <v>52.771666984968022</v>
      </c>
      <c r="BG21">
        <f t="shared" si="193"/>
        <v>53.721556990697451</v>
      </c>
      <c r="BH21">
        <f t="shared" si="193"/>
        <v>54.68854501653</v>
      </c>
      <c r="BI21">
        <f t="shared" si="193"/>
        <v>55.672938826827533</v>
      </c>
      <c r="BJ21">
        <f t="shared" si="193"/>
        <v>56.675051725710432</v>
      </c>
      <c r="BK21">
        <f t="shared" si="193"/>
        <v>57.695202656773226</v>
      </c>
      <c r="BL21">
        <f t="shared" si="193"/>
        <v>58.733716304595148</v>
      </c>
      <c r="BM21">
        <f t="shared" si="193"/>
        <v>59.790923198077849</v>
      </c>
    </row>
    <row r="22" spans="1:65" ht="15" customHeight="1" x14ac:dyDescent="0.25">
      <c r="B22" t="s">
        <v>155</v>
      </c>
      <c r="F22">
        <f t="shared" ref="F22:Q22" si="194">+F15*F20*-1</f>
        <v>-4.9000000000000004</v>
      </c>
      <c r="G22">
        <f t="shared" si="194"/>
        <v>-5.0372000000000003</v>
      </c>
      <c r="H22">
        <f t="shared" si="194"/>
        <v>-5.1782416000000007</v>
      </c>
      <c r="I22">
        <f t="shared" si="194"/>
        <v>-5.3232323648000008</v>
      </c>
      <c r="J22">
        <f t="shared" si="194"/>
        <v>-5.4722828710144009</v>
      </c>
      <c r="K22">
        <f t="shared" si="194"/>
        <v>-5.6255067914028043</v>
      </c>
      <c r="L22">
        <f t="shared" si="194"/>
        <v>-5.7830209815620828</v>
      </c>
      <c r="M22">
        <f t="shared" si="194"/>
        <v>-5.9449455690458217</v>
      </c>
      <c r="N22">
        <f t="shared" si="194"/>
        <v>-6.1114040449791052</v>
      </c>
      <c r="O22">
        <f t="shared" si="194"/>
        <v>-6.28252335823852</v>
      </c>
      <c r="P22">
        <f t="shared" si="194"/>
        <v>-6.4584340122691986</v>
      </c>
      <c r="Q22">
        <f t="shared" si="194"/>
        <v>-6.6392701646127366</v>
      </c>
      <c r="R22">
        <f t="shared" ref="R22:BM22" si="195">+R15*R20*-1</f>
        <v>-6.8251697292218925</v>
      </c>
      <c r="S22">
        <f t="shared" si="195"/>
        <v>-6.9821486329939955</v>
      </c>
      <c r="T22">
        <f t="shared" si="195"/>
        <v>-7.1427380515528576</v>
      </c>
      <c r="U22">
        <f t="shared" si="195"/>
        <v>-7.3070210267385729</v>
      </c>
      <c r="V22">
        <f t="shared" si="195"/>
        <v>-7.4750825103535607</v>
      </c>
      <c r="W22">
        <f t="shared" si="195"/>
        <v>-7.6470094080916926</v>
      </c>
      <c r="X22">
        <f t="shared" si="195"/>
        <v>-7.8228906244778011</v>
      </c>
      <c r="Y22">
        <f t="shared" si="195"/>
        <v>-8.0028171088407909</v>
      </c>
      <c r="Z22">
        <f t="shared" si="195"/>
        <v>-8.1868819023441297</v>
      </c>
      <c r="AA22">
        <f t="shared" si="195"/>
        <v>-8.3751801860980439</v>
      </c>
      <c r="AB22">
        <f t="shared" si="195"/>
        <v>-8.5678093303782994</v>
      </c>
      <c r="AC22">
        <f t="shared" si="195"/>
        <v>-8.7648689449769996</v>
      </c>
      <c r="AD22">
        <f t="shared" si="195"/>
        <v>-8.9664609307114702</v>
      </c>
      <c r="AE22">
        <f t="shared" si="195"/>
        <v>-9.1278572274642755</v>
      </c>
      <c r="AF22">
        <f t="shared" si="195"/>
        <v>-9.2921586575586321</v>
      </c>
      <c r="AG22">
        <f t="shared" si="195"/>
        <v>-9.4594175133946869</v>
      </c>
      <c r="AH22">
        <f t="shared" si="195"/>
        <v>-9.6296870286357912</v>
      </c>
      <c r="AI22">
        <f t="shared" si="195"/>
        <v>-9.8030213951512355</v>
      </c>
      <c r="AJ22">
        <f t="shared" si="195"/>
        <v>-9.9794757802639573</v>
      </c>
      <c r="AK22">
        <f t="shared" si="195"/>
        <v>-10.159106344308709</v>
      </c>
      <c r="AL22">
        <f t="shared" si="195"/>
        <v>-10.341970258506265</v>
      </c>
      <c r="AM22">
        <f t="shared" si="195"/>
        <v>-10.528125723159379</v>
      </c>
      <c r="AN22">
        <f t="shared" si="195"/>
        <v>-10.717631986176247</v>
      </c>
      <c r="AO22">
        <f t="shared" si="195"/>
        <v>-10.910549361927421</v>
      </c>
      <c r="AP22">
        <f t="shared" si="195"/>
        <v>-11.106939250442114</v>
      </c>
      <c r="AQ22">
        <f t="shared" si="195"/>
        <v>-11.306864156950072</v>
      </c>
      <c r="AR22">
        <f t="shared" si="195"/>
        <v>-11.510387711775174</v>
      </c>
      <c r="AS22">
        <f t="shared" si="195"/>
        <v>-11.717574690587126</v>
      </c>
      <c r="AT22">
        <f t="shared" si="195"/>
        <v>-11.928491035017695</v>
      </c>
      <c r="AU22">
        <f t="shared" si="195"/>
        <v>-12.143203873648014</v>
      </c>
      <c r="AV22">
        <f t="shared" si="195"/>
        <v>-12.361781543373677</v>
      </c>
      <c r="AW22">
        <f t="shared" si="195"/>
        <v>-12.584293611154406</v>
      </c>
      <c r="AX22">
        <f t="shared" si="195"/>
        <v>-12.810810896155184</v>
      </c>
      <c r="AY22">
        <f t="shared" si="195"/>
        <v>-13.041405492285978</v>
      </c>
      <c r="AZ22">
        <f t="shared" si="195"/>
        <v>-13.276150791147126</v>
      </c>
      <c r="BA22">
        <f t="shared" si="195"/>
        <v>-13.515121505387775</v>
      </c>
      <c r="BB22">
        <f t="shared" si="195"/>
        <v>-13.758393692484756</v>
      </c>
      <c r="BC22">
        <f t="shared" si="195"/>
        <v>-14.00604477894948</v>
      </c>
      <c r="BD22">
        <f t="shared" si="195"/>
        <v>-14.258153584970572</v>
      </c>
      <c r="BE22">
        <f t="shared" si="195"/>
        <v>-14.514800349500044</v>
      </c>
      <c r="BF22">
        <f t="shared" si="195"/>
        <v>-14.776066755791046</v>
      </c>
      <c r="BG22">
        <f t="shared" si="195"/>
        <v>-15.042035957395285</v>
      </c>
      <c r="BH22">
        <f t="shared" si="195"/>
        <v>-15.312792604628399</v>
      </c>
      <c r="BI22">
        <f t="shared" si="195"/>
        <v>-15.58842287151171</v>
      </c>
      <c r="BJ22">
        <f t="shared" si="195"/>
        <v>-15.869014483198921</v>
      </c>
      <c r="BK22">
        <f t="shared" si="195"/>
        <v>-16.154656743896503</v>
      </c>
      <c r="BL22">
        <f t="shared" si="195"/>
        <v>-16.445440565286642</v>
      </c>
      <c r="BM22">
        <f t="shared" si="195"/>
        <v>-16.741458495461799</v>
      </c>
    </row>
    <row r="23" spans="1:65" ht="15" customHeight="1" x14ac:dyDescent="0.25">
      <c r="B23" t="s">
        <v>99</v>
      </c>
      <c r="E23" s="39">
        <v>700</v>
      </c>
      <c r="F23">
        <f t="shared" ref="F23:Q23" si="196">SUM(F20:F22)</f>
        <v>719.6</v>
      </c>
      <c r="G23">
        <f t="shared" si="196"/>
        <v>739.74880000000007</v>
      </c>
      <c r="H23">
        <f t="shared" si="196"/>
        <v>760.4617664000001</v>
      </c>
      <c r="I23">
        <f t="shared" si="196"/>
        <v>781.75469585920007</v>
      </c>
      <c r="J23">
        <f t="shared" si="196"/>
        <v>803.64382734325773</v>
      </c>
      <c r="K23">
        <f t="shared" si="196"/>
        <v>826.14585450886898</v>
      </c>
      <c r="L23">
        <f t="shared" si="196"/>
        <v>849.27793843511733</v>
      </c>
      <c r="M23">
        <f t="shared" si="196"/>
        <v>873.0577207113007</v>
      </c>
      <c r="N23">
        <f t="shared" si="196"/>
        <v>897.50333689121715</v>
      </c>
      <c r="O23">
        <f t="shared" si="196"/>
        <v>922.63343032417117</v>
      </c>
      <c r="P23">
        <f t="shared" si="196"/>
        <v>948.46716637324801</v>
      </c>
      <c r="Q23">
        <f t="shared" si="196"/>
        <v>975.02424703169891</v>
      </c>
      <c r="R23">
        <f t="shared" ref="R23:BM23" si="197">SUM(R20:R22)</f>
        <v>997.44980471342797</v>
      </c>
      <c r="S23">
        <f t="shared" si="197"/>
        <v>1020.3911502218368</v>
      </c>
      <c r="T23">
        <f t="shared" si="197"/>
        <v>1043.8601466769389</v>
      </c>
      <c r="U23">
        <f t="shared" si="197"/>
        <v>1067.8689300505087</v>
      </c>
      <c r="V23">
        <f t="shared" si="197"/>
        <v>1092.4299154416703</v>
      </c>
      <c r="W23">
        <f t="shared" si="197"/>
        <v>1117.5558034968287</v>
      </c>
      <c r="X23">
        <f t="shared" si="197"/>
        <v>1143.2595869772558</v>
      </c>
      <c r="Y23">
        <f t="shared" si="197"/>
        <v>1169.5545574777327</v>
      </c>
      <c r="Z23">
        <f t="shared" si="197"/>
        <v>1196.4543122997206</v>
      </c>
      <c r="AA23">
        <f t="shared" si="197"/>
        <v>1223.9727614826143</v>
      </c>
      <c r="AB23">
        <f t="shared" si="197"/>
        <v>1252.1241349967142</v>
      </c>
      <c r="AC23">
        <f t="shared" si="197"/>
        <v>1280.9229901016386</v>
      </c>
      <c r="AD23">
        <f t="shared" si="197"/>
        <v>1303.9796039234679</v>
      </c>
      <c r="AE23">
        <f t="shared" si="197"/>
        <v>1327.4512367940904</v>
      </c>
      <c r="AF23">
        <f t="shared" si="197"/>
        <v>1351.3453590563838</v>
      </c>
      <c r="AG23">
        <f t="shared" si="197"/>
        <v>1375.6695755193987</v>
      </c>
      <c r="AH23">
        <f t="shared" si="197"/>
        <v>1400.4316278787478</v>
      </c>
      <c r="AI23">
        <f t="shared" si="197"/>
        <v>1425.6393971805653</v>
      </c>
      <c r="AJ23">
        <f t="shared" si="197"/>
        <v>1451.3009063298155</v>
      </c>
      <c r="AK23">
        <f t="shared" si="197"/>
        <v>1477.4243226437522</v>
      </c>
      <c r="AL23">
        <f t="shared" si="197"/>
        <v>1504.0179604513398</v>
      </c>
      <c r="AM23">
        <f t="shared" si="197"/>
        <v>1531.090283739464</v>
      </c>
      <c r="AN23">
        <f t="shared" si="197"/>
        <v>1558.6499088467745</v>
      </c>
      <c r="AO23">
        <f t="shared" si="197"/>
        <v>1586.7056072060163</v>
      </c>
      <c r="AP23">
        <f t="shared" si="197"/>
        <v>1615.2663081357246</v>
      </c>
      <c r="AQ23">
        <f t="shared" si="197"/>
        <v>1644.3411016821676</v>
      </c>
      <c r="AR23">
        <f t="shared" si="197"/>
        <v>1673.9392415124466</v>
      </c>
      <c r="AS23">
        <f t="shared" si="197"/>
        <v>1704.0701478596707</v>
      </c>
      <c r="AT23">
        <f t="shared" si="197"/>
        <v>1734.7434105211448</v>
      </c>
      <c r="AU23">
        <f t="shared" si="197"/>
        <v>1765.9687919105254</v>
      </c>
      <c r="AV23">
        <f t="shared" si="197"/>
        <v>1797.756230164915</v>
      </c>
      <c r="AW23">
        <f t="shared" si="197"/>
        <v>1830.1158423078834</v>
      </c>
      <c r="AX23">
        <f t="shared" si="197"/>
        <v>1863.0579274694255</v>
      </c>
      <c r="AY23">
        <f t="shared" si="197"/>
        <v>1896.5929701638752</v>
      </c>
      <c r="AZ23">
        <f t="shared" si="197"/>
        <v>1930.731643626825</v>
      </c>
      <c r="BA23">
        <f t="shared" si="197"/>
        <v>1965.4848132121078</v>
      </c>
      <c r="BB23">
        <f t="shared" si="197"/>
        <v>2000.8635398499257</v>
      </c>
      <c r="BC23">
        <f t="shared" si="197"/>
        <v>2036.8790835672246</v>
      </c>
      <c r="BD23">
        <f t="shared" si="197"/>
        <v>2073.5429070714349</v>
      </c>
      <c r="BE23">
        <f t="shared" si="197"/>
        <v>2110.8666793987209</v>
      </c>
      <c r="BF23">
        <f t="shared" si="197"/>
        <v>2148.8622796278978</v>
      </c>
      <c r="BG23">
        <f t="shared" si="197"/>
        <v>2187.5418006611999</v>
      </c>
      <c r="BH23">
        <f t="shared" si="197"/>
        <v>2226.9175530731013</v>
      </c>
      <c r="BI23">
        <f t="shared" si="197"/>
        <v>2267.0020690284173</v>
      </c>
      <c r="BJ23">
        <f t="shared" si="197"/>
        <v>2307.8081062709289</v>
      </c>
      <c r="BK23">
        <f t="shared" si="197"/>
        <v>2349.3486521838058</v>
      </c>
      <c r="BL23">
        <f t="shared" si="197"/>
        <v>2391.6369279231139</v>
      </c>
      <c r="BM23">
        <f t="shared" si="197"/>
        <v>2434.6863926257302</v>
      </c>
    </row>
    <row r="24" spans="1:65" ht="15" customHeight="1" x14ac:dyDescent="0.25">
      <c r="B24" t="s">
        <v>156</v>
      </c>
      <c r="F24" s="43">
        <f>F23/E23-1</f>
        <v>2.8000000000000025E-2</v>
      </c>
      <c r="G24" s="43">
        <f t="shared" ref="G24:Q24" si="198">G23/F23-1</f>
        <v>2.8000000000000025E-2</v>
      </c>
      <c r="H24" s="43">
        <f t="shared" si="198"/>
        <v>2.8000000000000025E-2</v>
      </c>
      <c r="I24" s="43">
        <f t="shared" si="198"/>
        <v>2.8000000000000025E-2</v>
      </c>
      <c r="J24" s="43">
        <f t="shared" si="198"/>
        <v>2.8000000000000025E-2</v>
      </c>
      <c r="K24" s="43">
        <f t="shared" si="198"/>
        <v>2.8000000000000025E-2</v>
      </c>
      <c r="L24" s="43">
        <f t="shared" si="198"/>
        <v>2.8000000000000025E-2</v>
      </c>
      <c r="M24" s="43">
        <f t="shared" si="198"/>
        <v>2.8000000000000025E-2</v>
      </c>
      <c r="N24" s="43">
        <f t="shared" si="198"/>
        <v>2.8000000000000025E-2</v>
      </c>
      <c r="O24" s="43">
        <f t="shared" si="198"/>
        <v>2.8000000000000025E-2</v>
      </c>
      <c r="P24" s="43">
        <f t="shared" si="198"/>
        <v>2.8000000000000025E-2</v>
      </c>
      <c r="Q24" s="43">
        <f t="shared" si="198"/>
        <v>2.8000000000000025E-2</v>
      </c>
      <c r="R24" s="43">
        <f t="shared" ref="R24" si="199">R23/Q23-1</f>
        <v>2.2999999999999909E-2</v>
      </c>
      <c r="S24" s="43">
        <f t="shared" ref="S24" si="200">S23/R23-1</f>
        <v>2.2999999999999909E-2</v>
      </c>
      <c r="T24" s="43">
        <f t="shared" ref="T24" si="201">T23/S23-1</f>
        <v>2.2999999999999909E-2</v>
      </c>
      <c r="U24" s="43">
        <f t="shared" ref="U24" si="202">U23/T23-1</f>
        <v>2.3000000000000131E-2</v>
      </c>
      <c r="V24" s="43">
        <f t="shared" ref="V24" si="203">V23/U23-1</f>
        <v>2.2999999999999909E-2</v>
      </c>
      <c r="W24" s="43">
        <f t="shared" ref="W24" si="204">W23/V23-1</f>
        <v>2.2999999999999909E-2</v>
      </c>
      <c r="X24" s="43">
        <f t="shared" ref="X24" si="205">X23/W23-1</f>
        <v>2.3000000000000131E-2</v>
      </c>
      <c r="Y24" s="43">
        <f t="shared" ref="Y24" si="206">Y23/X23-1</f>
        <v>2.2999999999999909E-2</v>
      </c>
      <c r="Z24" s="43">
        <f t="shared" ref="Z24" si="207">Z23/Y23-1</f>
        <v>2.3000000000000131E-2</v>
      </c>
      <c r="AA24" s="43">
        <f t="shared" ref="AA24" si="208">AA23/Z23-1</f>
        <v>2.3000000000000131E-2</v>
      </c>
      <c r="AB24" s="43">
        <f t="shared" ref="AB24" si="209">AB23/AA23-1</f>
        <v>2.2999999999999909E-2</v>
      </c>
      <c r="AC24" s="43">
        <f t="shared" ref="AC24" si="210">AC23/AB23-1</f>
        <v>2.2999999999999909E-2</v>
      </c>
      <c r="AD24" s="43">
        <f t="shared" ref="AD24" si="211">AD23/AC23-1</f>
        <v>1.8000000000000016E-2</v>
      </c>
      <c r="AE24" s="43">
        <f t="shared" ref="AE24" si="212">AE23/AD23-1</f>
        <v>1.8000000000000016E-2</v>
      </c>
      <c r="AF24" s="43">
        <f t="shared" ref="AF24" si="213">AF23/AE23-1</f>
        <v>1.7999999999999794E-2</v>
      </c>
      <c r="AG24" s="43">
        <f t="shared" ref="AG24" si="214">AG23/AF23-1</f>
        <v>1.8000000000000016E-2</v>
      </c>
      <c r="AH24" s="43">
        <f t="shared" ref="AH24" si="215">AH23/AG23-1</f>
        <v>1.8000000000000016E-2</v>
      </c>
      <c r="AI24" s="43">
        <f t="shared" ref="AI24" si="216">AI23/AH23-1</f>
        <v>1.8000000000000016E-2</v>
      </c>
      <c r="AJ24" s="43">
        <f t="shared" ref="AJ24" si="217">AJ23/AI23-1</f>
        <v>1.8000000000000016E-2</v>
      </c>
      <c r="AK24" s="43">
        <f t="shared" ref="AK24" si="218">AK23/AJ23-1</f>
        <v>1.8000000000000016E-2</v>
      </c>
      <c r="AL24" s="43">
        <f t="shared" ref="AL24" si="219">AL23/AK23-1</f>
        <v>1.8000000000000016E-2</v>
      </c>
      <c r="AM24" s="43">
        <f t="shared" ref="AM24" si="220">AM23/AL23-1</f>
        <v>1.8000000000000016E-2</v>
      </c>
      <c r="AN24" s="43">
        <f t="shared" ref="AN24" si="221">AN23/AM23-1</f>
        <v>1.8000000000000016E-2</v>
      </c>
      <c r="AO24" s="43">
        <f t="shared" ref="AO24" si="222">AO23/AN23-1</f>
        <v>1.8000000000000016E-2</v>
      </c>
      <c r="AP24" s="43">
        <f t="shared" ref="AP24" si="223">AP23/AO23-1</f>
        <v>1.8000000000000016E-2</v>
      </c>
      <c r="AQ24" s="43">
        <f t="shared" ref="AQ24" si="224">AQ23/AP23-1</f>
        <v>1.8000000000000016E-2</v>
      </c>
      <c r="AR24" s="43">
        <f t="shared" ref="AR24" si="225">AR23/AQ23-1</f>
        <v>1.8000000000000016E-2</v>
      </c>
      <c r="AS24" s="43">
        <f t="shared" ref="AS24" si="226">AS23/AR23-1</f>
        <v>1.8000000000000016E-2</v>
      </c>
      <c r="AT24" s="43">
        <f t="shared" ref="AT24" si="227">AT23/AS23-1</f>
        <v>1.8000000000000016E-2</v>
      </c>
      <c r="AU24" s="43">
        <f t="shared" ref="AU24" si="228">AU23/AT23-1</f>
        <v>1.8000000000000016E-2</v>
      </c>
      <c r="AV24" s="43">
        <f t="shared" ref="AV24" si="229">AV23/AU23-1</f>
        <v>1.8000000000000016E-2</v>
      </c>
      <c r="AW24" s="43">
        <f t="shared" ref="AW24" si="230">AW23/AV23-1</f>
        <v>1.8000000000000016E-2</v>
      </c>
      <c r="AX24" s="43">
        <f t="shared" ref="AX24" si="231">AX23/AW23-1</f>
        <v>1.8000000000000016E-2</v>
      </c>
      <c r="AY24" s="43">
        <f t="shared" ref="AY24" si="232">AY23/AX23-1</f>
        <v>1.8000000000000016E-2</v>
      </c>
      <c r="AZ24" s="43">
        <f t="shared" ref="AZ24" si="233">AZ23/AY23-1</f>
        <v>1.8000000000000016E-2</v>
      </c>
      <c r="BA24" s="43">
        <f t="shared" ref="BA24" si="234">BA23/AZ23-1</f>
        <v>1.8000000000000016E-2</v>
      </c>
      <c r="BB24" s="43">
        <f t="shared" ref="BB24" si="235">BB23/BA23-1</f>
        <v>1.8000000000000016E-2</v>
      </c>
      <c r="BC24" s="43">
        <f t="shared" ref="BC24" si="236">BC23/BB23-1</f>
        <v>1.8000000000000016E-2</v>
      </c>
      <c r="BD24" s="43">
        <f t="shared" ref="BD24" si="237">BD23/BC23-1</f>
        <v>1.8000000000000238E-2</v>
      </c>
      <c r="BE24" s="43">
        <f t="shared" ref="BE24" si="238">BE23/BD23-1</f>
        <v>1.8000000000000016E-2</v>
      </c>
      <c r="BF24" s="43">
        <f t="shared" ref="BF24" si="239">BF23/BE23-1</f>
        <v>1.8000000000000016E-2</v>
      </c>
      <c r="BG24" s="43">
        <f t="shared" ref="BG24" si="240">BG23/BF23-1</f>
        <v>1.8000000000000016E-2</v>
      </c>
      <c r="BH24" s="43">
        <f t="shared" ref="BH24" si="241">BH23/BG23-1</f>
        <v>1.8000000000000016E-2</v>
      </c>
      <c r="BI24" s="43">
        <f t="shared" ref="BI24" si="242">BI23/BH23-1</f>
        <v>1.8000000000000016E-2</v>
      </c>
      <c r="BJ24" s="43">
        <f t="shared" ref="BJ24" si="243">BJ23/BI23-1</f>
        <v>1.8000000000000016E-2</v>
      </c>
      <c r="BK24" s="43">
        <f t="shared" ref="BK24" si="244">BK23/BJ23-1</f>
        <v>1.8000000000000016E-2</v>
      </c>
      <c r="BL24" s="43">
        <f t="shared" ref="BL24" si="245">BL23/BK23-1</f>
        <v>1.7999999999999794E-2</v>
      </c>
      <c r="BM24" s="43">
        <f t="shared" ref="BM24" si="246">BM23/BL23-1</f>
        <v>1.8000000000000016E-2</v>
      </c>
    </row>
    <row r="25" spans="1:65" ht="15" customHeight="1" x14ac:dyDescent="0.25"/>
    <row r="26" spans="1:65" ht="15" customHeight="1" x14ac:dyDescent="0.25">
      <c r="B26" t="s">
        <v>157</v>
      </c>
    </row>
    <row r="27" spans="1:65" ht="15" customHeight="1" x14ac:dyDescent="0.25">
      <c r="B27" t="s">
        <v>97</v>
      </c>
      <c r="F27">
        <f t="shared" ref="F27:Q27" si="247">+E30</f>
        <v>435.60241666666667</v>
      </c>
      <c r="G27">
        <f t="shared" si="247"/>
        <v>448.61284999999998</v>
      </c>
      <c r="H27">
        <f t="shared" si="247"/>
        <v>461.98757546666667</v>
      </c>
      <c r="I27">
        <f t="shared" si="247"/>
        <v>475.73679324640005</v>
      </c>
      <c r="J27">
        <f t="shared" si="247"/>
        <v>489.87098912396596</v>
      </c>
      <c r="K27">
        <f t="shared" si="247"/>
        <v>504.40094248610365</v>
      </c>
      <c r="L27">
        <f t="shared" si="247"/>
        <v>519.33773454238121</v>
      </c>
      <c r="M27">
        <f t="shared" si="247"/>
        <v>534.69275677623455</v>
      </c>
      <c r="N27">
        <f t="shared" si="247"/>
        <v>550.47771963263574</v>
      </c>
      <c r="O27">
        <f t="shared" si="247"/>
        <v>566.70466144901616</v>
      </c>
      <c r="P27">
        <f t="shared" si="247"/>
        <v>583.38595763625528</v>
      </c>
      <c r="Q27">
        <f t="shared" si="247"/>
        <v>600.53433011673712</v>
      </c>
      <c r="R27">
        <f t="shared" ref="R27" si="248">+Q30</f>
        <v>618.16285702667244</v>
      </c>
      <c r="S27">
        <f t="shared" ref="S27" si="249">+R30</f>
        <v>633.34660945751818</v>
      </c>
      <c r="T27">
        <f t="shared" ref="T27" si="250">+S30</f>
        <v>648.87958819427342</v>
      </c>
      <c r="U27">
        <f t="shared" ref="U27" si="251">+T30</f>
        <v>664.76982544197404</v>
      </c>
      <c r="V27">
        <f t="shared" ref="V27" si="252">+U30</f>
        <v>681.02553814637179</v>
      </c>
      <c r="W27">
        <f t="shared" ref="W27" si="253">+V30</f>
        <v>697.65513224297058</v>
      </c>
      <c r="X27">
        <f t="shared" ref="X27" si="254">+W30</f>
        <v>714.66720700379119</v>
      </c>
      <c r="Y27">
        <f t="shared" ref="Y27" si="255">+X30</f>
        <v>732.07055948411062</v>
      </c>
      <c r="Z27">
        <f t="shared" ref="Z27" si="256">+Y30</f>
        <v>749.87418907147742</v>
      </c>
      <c r="AA27">
        <f t="shared" ref="AA27" si="257">+Z30</f>
        <v>768.08730213935371</v>
      </c>
      <c r="AB27">
        <f t="shared" ref="AB27" si="258">+AA30</f>
        <v>786.71931680779107</v>
      </c>
      <c r="AC27">
        <f t="shared" ref="AC27" si="259">+AB30</f>
        <v>805.77986781360255</v>
      </c>
      <c r="AD27">
        <f t="shared" ref="AD27" si="260">+AC30</f>
        <v>825.27881149254767</v>
      </c>
      <c r="AE27">
        <f t="shared" ref="AE27" si="261">+AD30</f>
        <v>841.20205583525103</v>
      </c>
      <c r="AF27">
        <f t="shared" ref="AF27" si="262">+AE30</f>
        <v>857.41191857612307</v>
      </c>
      <c r="AG27">
        <f t="shared" ref="AG27" si="263">+AF30</f>
        <v>873.91355884633072</v>
      </c>
      <c r="AH27">
        <f t="shared" ref="AH27" si="264">+AG30</f>
        <v>890.71222864140213</v>
      </c>
      <c r="AI27">
        <f t="shared" ref="AI27" si="265">+AH30</f>
        <v>907.8132744927849</v>
      </c>
      <c r="AJ27">
        <f t="shared" ref="AJ27" si="266">+AI30</f>
        <v>925.22213916949261</v>
      </c>
      <c r="AK27">
        <f t="shared" ref="AK27" si="267">+AJ30</f>
        <v>942.9443634103809</v>
      </c>
      <c r="AL27">
        <f t="shared" ref="AL27" si="268">+AK30</f>
        <v>960.98558768760518</v>
      </c>
      <c r="AM27">
        <f t="shared" ref="AM27" si="269">+AL30</f>
        <v>979.35155400181964</v>
      </c>
      <c r="AN27">
        <f t="shared" ref="AN27" si="270">+AM30</f>
        <v>998.04810770968993</v>
      </c>
      <c r="AO27">
        <f t="shared" ref="AO27" si="271">+AN30</f>
        <v>1017.081199384302</v>
      </c>
      <c r="AP27">
        <f t="shared" ref="AP27" si="272">+AO30</f>
        <v>1036.4568867090568</v>
      </c>
      <c r="AQ27">
        <f t="shared" ref="AQ27" si="273">+AP30</f>
        <v>1056.5758253995893</v>
      </c>
      <c r="AR27">
        <f t="shared" ref="AR27" si="274">+AQ30</f>
        <v>1077.0569049865514</v>
      </c>
      <c r="AS27">
        <f t="shared" ref="AS27" si="275">+AR30</f>
        <v>1097.906644006079</v>
      </c>
      <c r="AT27">
        <f t="shared" ref="AT27" si="276">+AS30</f>
        <v>1119.1316783279578</v>
      </c>
      <c r="AU27">
        <f t="shared" ref="AU27" si="277">+AT30</f>
        <v>1140.7387632676305</v>
      </c>
      <c r="AV27">
        <f t="shared" ref="AV27" si="278">+AU30</f>
        <v>1162.7347757362174</v>
      </c>
      <c r="AW27">
        <f t="shared" ref="AW27" si="279">+AV30</f>
        <v>1185.1267164292387</v>
      </c>
      <c r="AX27">
        <f t="shared" ref="AX27" si="280">+AW30</f>
        <v>1207.9217120547346</v>
      </c>
      <c r="AY27">
        <f t="shared" ref="AY27" si="281">+AX30</f>
        <v>1231.1270176014893</v>
      </c>
      <c r="AZ27">
        <f t="shared" ref="AZ27" si="282">+AY30</f>
        <v>1254.7500186480856</v>
      </c>
      <c r="BA27">
        <f t="shared" ref="BA27" si="283">+AZ30</f>
        <v>1278.7982337135206</v>
      </c>
      <c r="BB27">
        <f t="shared" ref="BB27" si="284">+BA30</f>
        <v>1303.2793166501335</v>
      </c>
      <c r="BC27">
        <f t="shared" ref="BC27" si="285">+BB30</f>
        <v>1328.6994939281949</v>
      </c>
      <c r="BD27">
        <f t="shared" ref="BD27" si="286">+BC30</f>
        <v>1354.5772343972615</v>
      </c>
      <c r="BE27">
        <f t="shared" ref="BE27" si="287">+BD30</f>
        <v>1380.920774194771</v>
      </c>
      <c r="BF27">
        <f t="shared" ref="BF27" si="288">+BE30</f>
        <v>1407.7384977086358</v>
      </c>
      <c r="BG27">
        <f t="shared" ref="BG27" si="289">+BF30</f>
        <v>1435.0389402457502</v>
      </c>
      <c r="BH27">
        <f t="shared" ref="BH27" si="290">+BG30</f>
        <v>1462.8307907485325</v>
      </c>
      <c r="BI27">
        <f t="shared" ref="BI27" si="291">+BH30</f>
        <v>1491.122894560365</v>
      </c>
      <c r="BJ27">
        <f t="shared" ref="BJ27" si="292">+BI30</f>
        <v>1519.9242562408106</v>
      </c>
      <c r="BK27">
        <f t="shared" ref="BK27" si="293">+BJ30</f>
        <v>1549.2440424315041</v>
      </c>
      <c r="BL27">
        <f t="shared" ref="BL27" si="294">+BK30</f>
        <v>1579.0915847736301</v>
      </c>
      <c r="BM27">
        <f t="shared" ref="BM27" si="295">+BL30</f>
        <v>1609.4763828779144</v>
      </c>
    </row>
    <row r="28" spans="1:65" ht="15" customHeight="1" x14ac:dyDescent="0.25">
      <c r="B28" t="s">
        <v>158</v>
      </c>
      <c r="F28">
        <f t="shared" ref="F28:Q28" si="296">+F21*F8</f>
        <v>16.26304166666667</v>
      </c>
      <c r="G28">
        <f t="shared" si="296"/>
        <v>16.718406833333336</v>
      </c>
      <c r="H28">
        <f t="shared" si="296"/>
        <v>17.186522224666675</v>
      </c>
      <c r="I28">
        <f t="shared" si="296"/>
        <v>17.667744846957341</v>
      </c>
      <c r="J28">
        <f t="shared" si="296"/>
        <v>18.162441702672144</v>
      </c>
      <c r="K28">
        <f t="shared" si="296"/>
        <v>18.670990070346967</v>
      </c>
      <c r="L28">
        <f t="shared" si="296"/>
        <v>19.193777792316681</v>
      </c>
      <c r="M28">
        <f t="shared" si="296"/>
        <v>19.731203570501549</v>
      </c>
      <c r="N28">
        <f t="shared" si="296"/>
        <v>20.283677270475593</v>
      </c>
      <c r="O28">
        <f t="shared" si="296"/>
        <v>20.851620234048912</v>
      </c>
      <c r="P28">
        <f t="shared" si="296"/>
        <v>21.435465600602278</v>
      </c>
      <c r="Q28">
        <f t="shared" si="296"/>
        <v>22.035658637419143</v>
      </c>
      <c r="R28">
        <f t="shared" ref="R28:BM28" si="297">+R21*R8</f>
        <v>19.804894475016184</v>
      </c>
      <c r="S28">
        <f t="shared" si="297"/>
        <v>20.260407047941555</v>
      </c>
      <c r="T28">
        <f t="shared" si="297"/>
        <v>20.726396410044213</v>
      </c>
      <c r="U28">
        <f t="shared" si="297"/>
        <v>21.203103527475225</v>
      </c>
      <c r="V28">
        <f t="shared" si="297"/>
        <v>21.69077490860716</v>
      </c>
      <c r="W28">
        <f t="shared" si="297"/>
        <v>22.189662731505123</v>
      </c>
      <c r="X28">
        <f t="shared" si="297"/>
        <v>22.700024974329743</v>
      </c>
      <c r="Y28">
        <f t="shared" si="297"/>
        <v>23.222125548739324</v>
      </c>
      <c r="Z28">
        <f t="shared" si="297"/>
        <v>23.75623443636033</v>
      </c>
      <c r="AA28">
        <f t="shared" si="297"/>
        <v>24.30262782839662</v>
      </c>
      <c r="AB28">
        <f t="shared" si="297"/>
        <v>24.86158826844974</v>
      </c>
      <c r="AC28">
        <f t="shared" si="297"/>
        <v>25.433404798624082</v>
      </c>
      <c r="AD28">
        <f t="shared" si="297"/>
        <v>22.115617142643568</v>
      </c>
      <c r="AE28">
        <f t="shared" si="297"/>
        <v>22.513698251211149</v>
      </c>
      <c r="AF28">
        <f t="shared" si="297"/>
        <v>22.918944819732953</v>
      </c>
      <c r="AG28">
        <f t="shared" si="297"/>
        <v>23.331485826488144</v>
      </c>
      <c r="AH28">
        <f t="shared" si="297"/>
        <v>23.751452571364929</v>
      </c>
      <c r="AI28">
        <f t="shared" si="297"/>
        <v>24.1789787176495</v>
      </c>
      <c r="AJ28">
        <f t="shared" si="297"/>
        <v>24.614200334567187</v>
      </c>
      <c r="AK28">
        <f t="shared" si="297"/>
        <v>25.0572559405894</v>
      </c>
      <c r="AL28">
        <f t="shared" si="297"/>
        <v>25.508286547520008</v>
      </c>
      <c r="AM28">
        <f t="shared" si="297"/>
        <v>25.967435705375369</v>
      </c>
      <c r="AN28">
        <f t="shared" si="297"/>
        <v>26.43484954807213</v>
      </c>
      <c r="AO28">
        <f t="shared" si="297"/>
        <v>26.91067683993743</v>
      </c>
      <c r="AP28">
        <f t="shared" si="297"/>
        <v>27.942970403517432</v>
      </c>
      <c r="AQ28">
        <f t="shared" si="297"/>
        <v>28.445943870780741</v>
      </c>
      <c r="AR28">
        <f t="shared" si="297"/>
        <v>28.957970860454793</v>
      </c>
      <c r="AS28">
        <f t="shared" si="297"/>
        <v>29.479214335942981</v>
      </c>
      <c r="AT28">
        <f t="shared" si="297"/>
        <v>30.009840193989955</v>
      </c>
      <c r="AU28">
        <f t="shared" si="297"/>
        <v>30.550017317481775</v>
      </c>
      <c r="AV28">
        <f t="shared" si="297"/>
        <v>31.099917629196447</v>
      </c>
      <c r="AW28">
        <f t="shared" si="297"/>
        <v>31.659716146521987</v>
      </c>
      <c r="AX28">
        <f t="shared" si="297"/>
        <v>32.229591037159381</v>
      </c>
      <c r="AY28">
        <f t="shared" si="297"/>
        <v>32.809723675828252</v>
      </c>
      <c r="AZ28">
        <f t="shared" si="297"/>
        <v>33.400298701993165</v>
      </c>
      <c r="BA28">
        <f t="shared" si="297"/>
        <v>34.00150407862904</v>
      </c>
      <c r="BB28">
        <f t="shared" si="297"/>
        <v>35.30580177508525</v>
      </c>
      <c r="BC28">
        <f t="shared" si="297"/>
        <v>35.941306207036781</v>
      </c>
      <c r="BD28">
        <f t="shared" si="297"/>
        <v>36.58824971876345</v>
      </c>
      <c r="BE28">
        <f t="shared" si="297"/>
        <v>37.246838213701196</v>
      </c>
      <c r="BF28">
        <f t="shared" si="297"/>
        <v>37.917281301547817</v>
      </c>
      <c r="BG28">
        <f t="shared" si="297"/>
        <v>38.599792364975684</v>
      </c>
      <c r="BH28">
        <f t="shared" si="297"/>
        <v>39.294588627545238</v>
      </c>
      <c r="BI28">
        <f t="shared" si="297"/>
        <v>40.001891222841053</v>
      </c>
      <c r="BJ28">
        <f t="shared" si="297"/>
        <v>40.721925264852189</v>
      </c>
      <c r="BK28">
        <f t="shared" si="297"/>
        <v>41.454919919619535</v>
      </c>
      <c r="BL28">
        <f t="shared" si="297"/>
        <v>42.201108478172692</v>
      </c>
      <c r="BM28">
        <f t="shared" si="297"/>
        <v>42.960728430779788</v>
      </c>
    </row>
    <row r="29" spans="1:65" ht="15" customHeight="1" x14ac:dyDescent="0.25">
      <c r="B29" t="s">
        <v>159</v>
      </c>
      <c r="F29">
        <f t="shared" ref="F29:Q29" si="298">+F22*F8</f>
        <v>-3.2526083333333342</v>
      </c>
      <c r="G29">
        <f t="shared" si="298"/>
        <v>-3.3436813666666674</v>
      </c>
      <c r="H29">
        <f t="shared" si="298"/>
        <v>-3.4373044449333343</v>
      </c>
      <c r="I29">
        <f t="shared" si="298"/>
        <v>-3.5335489693914677</v>
      </c>
      <c r="J29">
        <f t="shared" si="298"/>
        <v>-3.632488340534429</v>
      </c>
      <c r="K29">
        <f t="shared" si="298"/>
        <v>-3.7341980140693929</v>
      </c>
      <c r="L29">
        <f t="shared" si="298"/>
        <v>-3.8387555584633359</v>
      </c>
      <c r="M29">
        <f t="shared" si="298"/>
        <v>-3.9462407141003095</v>
      </c>
      <c r="N29">
        <f t="shared" si="298"/>
        <v>-4.0567354540951186</v>
      </c>
      <c r="O29">
        <f t="shared" si="298"/>
        <v>-4.1703240468097817</v>
      </c>
      <c r="P29">
        <f t="shared" si="298"/>
        <v>-4.2870931201204554</v>
      </c>
      <c r="Q29">
        <f t="shared" si="298"/>
        <v>-4.4071317274838293</v>
      </c>
      <c r="R29">
        <f t="shared" ref="R29:BM29" si="299">+R22*R8</f>
        <v>-4.6211420441704432</v>
      </c>
      <c r="S29">
        <f t="shared" si="299"/>
        <v>-4.7274283111863626</v>
      </c>
      <c r="T29">
        <f t="shared" si="299"/>
        <v>-4.8361591623436491</v>
      </c>
      <c r="U29">
        <f t="shared" si="299"/>
        <v>-4.9473908230775532</v>
      </c>
      <c r="V29">
        <f t="shared" si="299"/>
        <v>-5.0611808120083372</v>
      </c>
      <c r="W29">
        <f t="shared" si="299"/>
        <v>-5.1775879706845291</v>
      </c>
      <c r="X29">
        <f t="shared" si="299"/>
        <v>-5.2966724940102727</v>
      </c>
      <c r="Y29">
        <f t="shared" si="299"/>
        <v>-5.4184959613725097</v>
      </c>
      <c r="Z29">
        <f t="shared" si="299"/>
        <v>-5.5431213684840772</v>
      </c>
      <c r="AA29">
        <f t="shared" si="299"/>
        <v>-5.6706131599592107</v>
      </c>
      <c r="AB29">
        <f t="shared" si="299"/>
        <v>-5.8010372626382729</v>
      </c>
      <c r="AC29">
        <f t="shared" si="299"/>
        <v>-5.9344611196789527</v>
      </c>
      <c r="AD29">
        <f t="shared" si="299"/>
        <v>-6.1923727999402001</v>
      </c>
      <c r="AE29">
        <f t="shared" si="299"/>
        <v>-6.3038355103391224</v>
      </c>
      <c r="AF29">
        <f t="shared" si="299"/>
        <v>-6.4173045495252268</v>
      </c>
      <c r="AG29">
        <f t="shared" si="299"/>
        <v>-6.5328160314166803</v>
      </c>
      <c r="AH29">
        <f t="shared" si="299"/>
        <v>-6.6504067199821799</v>
      </c>
      <c r="AI29">
        <f t="shared" si="299"/>
        <v>-6.7701140409418592</v>
      </c>
      <c r="AJ29">
        <f t="shared" si="299"/>
        <v>-6.8919760936788128</v>
      </c>
      <c r="AK29">
        <f t="shared" si="299"/>
        <v>-7.0160316633650313</v>
      </c>
      <c r="AL29">
        <f t="shared" si="299"/>
        <v>-7.1423202333056022</v>
      </c>
      <c r="AM29">
        <f t="shared" si="299"/>
        <v>-7.2708819975051036</v>
      </c>
      <c r="AN29">
        <f t="shared" si="299"/>
        <v>-7.4017578734601948</v>
      </c>
      <c r="AO29">
        <f t="shared" si="299"/>
        <v>-7.5349895151824793</v>
      </c>
      <c r="AP29">
        <f t="shared" si="299"/>
        <v>-7.8240317129848789</v>
      </c>
      <c r="AQ29">
        <f t="shared" si="299"/>
        <v>-7.9648642838186072</v>
      </c>
      <c r="AR29">
        <f t="shared" si="299"/>
        <v>-8.1082318409273419</v>
      </c>
      <c r="AS29">
        <f t="shared" si="299"/>
        <v>-8.2541800140640333</v>
      </c>
      <c r="AT29">
        <f t="shared" si="299"/>
        <v>-8.4027552543171868</v>
      </c>
      <c r="AU29">
        <f t="shared" si="299"/>
        <v>-8.5540048488948965</v>
      </c>
      <c r="AV29">
        <f t="shared" si="299"/>
        <v>-8.7079769361750046</v>
      </c>
      <c r="AW29">
        <f t="shared" si="299"/>
        <v>-8.8647205210261557</v>
      </c>
      <c r="AX29">
        <f t="shared" si="299"/>
        <v>-9.0242854904046261</v>
      </c>
      <c r="AY29">
        <f t="shared" si="299"/>
        <v>-9.1867226292319106</v>
      </c>
      <c r="AZ29">
        <f t="shared" si="299"/>
        <v>-9.3520836365580848</v>
      </c>
      <c r="BA29">
        <f t="shared" si="299"/>
        <v>-9.5204211420161311</v>
      </c>
      <c r="BB29">
        <f t="shared" si="299"/>
        <v>-9.8856244970238691</v>
      </c>
      <c r="BC29">
        <f t="shared" si="299"/>
        <v>-10.063565737970299</v>
      </c>
      <c r="BD29">
        <f t="shared" si="299"/>
        <v>-10.244709921253765</v>
      </c>
      <c r="BE29">
        <f t="shared" si="299"/>
        <v>-10.429114699836335</v>
      </c>
      <c r="BF29">
        <f t="shared" si="299"/>
        <v>-10.616838764433389</v>
      </c>
      <c r="BG29">
        <f t="shared" si="299"/>
        <v>-10.807941862193189</v>
      </c>
      <c r="BH29">
        <f t="shared" si="299"/>
        <v>-11.002484815712666</v>
      </c>
      <c r="BI29">
        <f t="shared" si="299"/>
        <v>-11.200529542395495</v>
      </c>
      <c r="BJ29">
        <f t="shared" si="299"/>
        <v>-11.402139074158613</v>
      </c>
      <c r="BK29">
        <f t="shared" si="299"/>
        <v>-11.60737757749347</v>
      </c>
      <c r="BL29">
        <f t="shared" si="299"/>
        <v>-11.816310373888353</v>
      </c>
      <c r="BM29">
        <f t="shared" si="299"/>
        <v>-12.029003960618342</v>
      </c>
    </row>
    <row r="30" spans="1:65" ht="15" customHeight="1" x14ac:dyDescent="0.2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>SUM(G27:G29)</f>
        <v>461.98757546666667</v>
      </c>
      <c r="H30">
        <f t="shared" ref="H30:Q30" si="300">SUM(H27:H29)</f>
        <v>475.73679324640005</v>
      </c>
      <c r="I30">
        <f t="shared" si="300"/>
        <v>489.87098912396596</v>
      </c>
      <c r="J30">
        <f t="shared" si="300"/>
        <v>504.40094248610365</v>
      </c>
      <c r="K30">
        <f t="shared" si="300"/>
        <v>519.33773454238121</v>
      </c>
      <c r="L30">
        <f t="shared" si="300"/>
        <v>534.69275677623455</v>
      </c>
      <c r="M30">
        <f t="shared" si="300"/>
        <v>550.47771963263574</v>
      </c>
      <c r="N30">
        <f t="shared" si="300"/>
        <v>566.70466144901616</v>
      </c>
      <c r="O30">
        <f t="shared" si="300"/>
        <v>583.38595763625528</v>
      </c>
      <c r="P30">
        <f t="shared" si="300"/>
        <v>600.53433011673712</v>
      </c>
      <c r="Q30">
        <f t="shared" si="300"/>
        <v>618.16285702667244</v>
      </c>
      <c r="R30">
        <f t="shared" ref="R30:BM30" si="301">SUM(R27:R29)</f>
        <v>633.34660945751818</v>
      </c>
      <c r="S30">
        <f t="shared" si="301"/>
        <v>648.87958819427342</v>
      </c>
      <c r="T30">
        <f t="shared" si="301"/>
        <v>664.76982544197404</v>
      </c>
      <c r="U30">
        <f t="shared" si="301"/>
        <v>681.02553814637179</v>
      </c>
      <c r="V30">
        <f t="shared" si="301"/>
        <v>697.65513224297058</v>
      </c>
      <c r="W30">
        <f t="shared" si="301"/>
        <v>714.66720700379119</v>
      </c>
      <c r="X30">
        <f t="shared" si="301"/>
        <v>732.07055948411062</v>
      </c>
      <c r="Y30">
        <f t="shared" si="301"/>
        <v>749.87418907147742</v>
      </c>
      <c r="Z30">
        <f t="shared" si="301"/>
        <v>768.08730213935371</v>
      </c>
      <c r="AA30">
        <f t="shared" si="301"/>
        <v>786.71931680779107</v>
      </c>
      <c r="AB30">
        <f t="shared" si="301"/>
        <v>805.77986781360255</v>
      </c>
      <c r="AC30">
        <f t="shared" si="301"/>
        <v>825.27881149254767</v>
      </c>
      <c r="AD30">
        <f t="shared" si="301"/>
        <v>841.20205583525103</v>
      </c>
      <c r="AE30">
        <f t="shared" si="301"/>
        <v>857.41191857612307</v>
      </c>
      <c r="AF30">
        <f t="shared" si="301"/>
        <v>873.91355884633072</v>
      </c>
      <c r="AG30">
        <f t="shared" si="301"/>
        <v>890.71222864140213</v>
      </c>
      <c r="AH30">
        <f t="shared" si="301"/>
        <v>907.8132744927849</v>
      </c>
      <c r="AI30">
        <f t="shared" si="301"/>
        <v>925.22213916949261</v>
      </c>
      <c r="AJ30">
        <f t="shared" si="301"/>
        <v>942.9443634103809</v>
      </c>
      <c r="AK30">
        <f t="shared" si="301"/>
        <v>960.98558768760518</v>
      </c>
      <c r="AL30">
        <f t="shared" si="301"/>
        <v>979.35155400181964</v>
      </c>
      <c r="AM30">
        <f t="shared" si="301"/>
        <v>998.04810770968993</v>
      </c>
      <c r="AN30">
        <f t="shared" si="301"/>
        <v>1017.081199384302</v>
      </c>
      <c r="AO30">
        <f t="shared" si="301"/>
        <v>1036.4568867090568</v>
      </c>
      <c r="AP30">
        <f t="shared" si="301"/>
        <v>1056.5758253995893</v>
      </c>
      <c r="AQ30">
        <f t="shared" si="301"/>
        <v>1077.0569049865514</v>
      </c>
      <c r="AR30">
        <f t="shared" si="301"/>
        <v>1097.906644006079</v>
      </c>
      <c r="AS30">
        <f t="shared" si="301"/>
        <v>1119.1316783279578</v>
      </c>
      <c r="AT30">
        <f t="shared" si="301"/>
        <v>1140.7387632676305</v>
      </c>
      <c r="AU30">
        <f t="shared" si="301"/>
        <v>1162.7347757362174</v>
      </c>
      <c r="AV30">
        <f t="shared" si="301"/>
        <v>1185.1267164292387</v>
      </c>
      <c r="AW30">
        <f t="shared" si="301"/>
        <v>1207.9217120547346</v>
      </c>
      <c r="AX30">
        <f t="shared" si="301"/>
        <v>1231.1270176014893</v>
      </c>
      <c r="AY30">
        <f t="shared" si="301"/>
        <v>1254.7500186480856</v>
      </c>
      <c r="AZ30">
        <f t="shared" si="301"/>
        <v>1278.7982337135206</v>
      </c>
      <c r="BA30">
        <f t="shared" si="301"/>
        <v>1303.2793166501335</v>
      </c>
      <c r="BB30">
        <f t="shared" si="301"/>
        <v>1328.6994939281949</v>
      </c>
      <c r="BC30">
        <f t="shared" si="301"/>
        <v>1354.5772343972615</v>
      </c>
      <c r="BD30">
        <f t="shared" si="301"/>
        <v>1380.920774194771</v>
      </c>
      <c r="BE30">
        <f t="shared" si="301"/>
        <v>1407.7384977086358</v>
      </c>
      <c r="BF30">
        <f t="shared" si="301"/>
        <v>1435.0389402457502</v>
      </c>
      <c r="BG30">
        <f t="shared" si="301"/>
        <v>1462.8307907485325</v>
      </c>
      <c r="BH30">
        <f t="shared" si="301"/>
        <v>1491.122894560365</v>
      </c>
      <c r="BI30">
        <f t="shared" si="301"/>
        <v>1519.9242562408106</v>
      </c>
      <c r="BJ30">
        <f t="shared" si="301"/>
        <v>1549.2440424315041</v>
      </c>
      <c r="BK30">
        <f t="shared" si="301"/>
        <v>1579.0915847736301</v>
      </c>
      <c r="BL30">
        <f t="shared" si="301"/>
        <v>1609.4763828779144</v>
      </c>
      <c r="BM30">
        <f t="shared" si="301"/>
        <v>1640.4081073480756</v>
      </c>
    </row>
    <row r="31" spans="1:65" ht="15" customHeight="1" x14ac:dyDescent="0.25">
      <c r="B31" t="s">
        <v>161</v>
      </c>
      <c r="F31" s="43">
        <f>F30/E30-1</f>
        <v>2.9867679414848691E-2</v>
      </c>
      <c r="G31" s="43">
        <f t="shared" ref="G31:Q31" si="302">G30/F30-1</f>
        <v>2.9813513961240101E-2</v>
      </c>
      <c r="H31" s="43">
        <f t="shared" si="302"/>
        <v>2.9761012005236065E-2</v>
      </c>
      <c r="I31" s="43">
        <f t="shared" si="302"/>
        <v>2.9710117187100371E-2</v>
      </c>
      <c r="J31" s="43">
        <f t="shared" si="302"/>
        <v>2.9660775356633362E-2</v>
      </c>
      <c r="K31" s="43">
        <f t="shared" si="302"/>
        <v>2.9612934469663621E-2</v>
      </c>
      <c r="L31" s="43">
        <f t="shared" si="302"/>
        <v>2.9566544490327695E-2</v>
      </c>
      <c r="M31" s="43">
        <f t="shared" si="302"/>
        <v>2.9521557298759271E-2</v>
      </c>
      <c r="N31" s="43">
        <f t="shared" si="302"/>
        <v>2.9477926603840743E-2</v>
      </c>
      <c r="O31" s="43">
        <f t="shared" si="302"/>
        <v>2.9435607860691437E-2</v>
      </c>
      <c r="P31" s="43">
        <f t="shared" si="302"/>
        <v>2.9394558192595399E-2</v>
      </c>
      <c r="Q31" s="43">
        <f t="shared" si="302"/>
        <v>2.935473631708696E-2</v>
      </c>
      <c r="R31" s="43">
        <f t="shared" ref="R31" si="303">R30/Q30-1</f>
        <v>2.4562705860198042E-2</v>
      </c>
      <c r="S31" s="43">
        <f t="shared" ref="S31" si="304">S30/R30-1</f>
        <v>2.4525241794630892E-2</v>
      </c>
      <c r="T31" s="43">
        <f t="shared" ref="T31" si="305">T30/S30-1</f>
        <v>2.4488730323480423E-2</v>
      </c>
      <c r="U31" s="43">
        <f t="shared" ref="U31" si="306">U30/T30-1</f>
        <v>2.4453144655881554E-2</v>
      </c>
      <c r="V31" s="43">
        <f t="shared" ref="V31" si="307">V30/U30-1</f>
        <v>2.4418458875802962E-2</v>
      </c>
      <c r="W31" s="43">
        <f t="shared" ref="W31" si="308">W30/V30-1</f>
        <v>2.4384647907808699E-2</v>
      </c>
      <c r="X31" s="43">
        <f t="shared" ref="X31" si="309">X30/W30-1</f>
        <v>2.4351687484419626E-2</v>
      </c>
      <c r="Y31" s="43">
        <f t="shared" ref="Y31" si="310">Y30/X30-1</f>
        <v>2.4319554114992759E-2</v>
      </c>
      <c r="Z31" s="43">
        <f t="shared" ref="Z31" si="311">Z30/Y30-1</f>
        <v>2.4288225056030344E-2</v>
      </c>
      <c r="AA31" s="43">
        <f t="shared" ref="AA31" si="312">AA30/Z30-1</f>
        <v>2.4257678282848305E-2</v>
      </c>
      <c r="AB31" s="43">
        <f t="shared" ref="AB31" si="313">AB30/AA30-1</f>
        <v>2.4227892462526546E-2</v>
      </c>
      <c r="AC31" s="43">
        <f t="shared" ref="AC31" si="314">AC30/AB30-1</f>
        <v>2.4198846928074058E-2</v>
      </c>
      <c r="AD31" s="43">
        <f t="shared" ref="AD31" si="315">AD30/AC30-1</f>
        <v>1.9294381633166546E-2</v>
      </c>
      <c r="AE31" s="43">
        <f t="shared" ref="AE31" si="316">AE30/AD30-1</f>
        <v>1.9269880082231738E-2</v>
      </c>
      <c r="AF31" s="43">
        <f t="shared" ref="AF31" si="317">AF30/AE30-1</f>
        <v>1.9245872272934283E-2</v>
      </c>
      <c r="AG31" s="43">
        <f t="shared" ref="AG31" si="318">AG30/AF30-1</f>
        <v>1.9222347136080176E-2</v>
      </c>
      <c r="AH31" s="43">
        <f t="shared" ref="AH31" si="319">AH30/AG30-1</f>
        <v>1.9199293892559366E-2</v>
      </c>
      <c r="AI31" s="43">
        <f t="shared" ref="AI31" si="320">AI30/AH30-1</f>
        <v>1.9176702044189087E-2</v>
      </c>
      <c r="AJ31" s="43">
        <f t="shared" ref="AJ31" si="321">AJ30/AI30-1</f>
        <v>1.9154561364902456E-2</v>
      </c>
      <c r="AK31" s="43">
        <f t="shared" ref="AK31" si="322">AK30/AJ30-1</f>
        <v>1.9132861892269037E-2</v>
      </c>
      <c r="AL31" s="43">
        <f t="shared" ref="AL31" si="323">AL30/AK30-1</f>
        <v>1.9111593919330261E-2</v>
      </c>
      <c r="AM31" s="43">
        <f t="shared" ref="AM31" si="324">AM30/AL30-1</f>
        <v>1.9090747986739265E-2</v>
      </c>
      <c r="AN31" s="43">
        <f t="shared" ref="AN31" si="325">AN30/AM30-1</f>
        <v>1.907031487519073E-2</v>
      </c>
      <c r="AO31" s="43">
        <f t="shared" ref="AO31" si="326">AO30/AN30-1</f>
        <v>1.9050285598125383E-2</v>
      </c>
      <c r="AP31" s="43">
        <f t="shared" ref="AP31" si="327">AP30/AO30-1</f>
        <v>1.9411264422598329E-2</v>
      </c>
      <c r="AQ31" s="43">
        <f t="shared" ref="AQ31" si="328">AQ30/AP30-1</f>
        <v>1.9384391630592468E-2</v>
      </c>
      <c r="AR31" s="43">
        <f t="shared" ref="AR31" si="329">AR30/AQ30-1</f>
        <v>1.9358066340782409E-2</v>
      </c>
      <c r="AS31" s="43">
        <f t="shared" ref="AS31" si="330">AS30/AR30-1</f>
        <v>1.9332276052572483E-2</v>
      </c>
      <c r="AT31" s="43">
        <f t="shared" ref="AT31" si="331">AT30/AS30-1</f>
        <v>1.9307008601485265E-2</v>
      </c>
      <c r="AU31" s="43">
        <f t="shared" ref="AU31" si="332">AU30/AT30-1</f>
        <v>1.9282252148230317E-2</v>
      </c>
      <c r="AV31" s="43">
        <f t="shared" ref="AV31" si="333">AV30/AU30-1</f>
        <v>1.9257995168195707E-2</v>
      </c>
      <c r="AW31" s="43">
        <f t="shared" ref="AW31" si="334">AW30/AV30-1</f>
        <v>1.9234226441351865E-2</v>
      </c>
      <c r="AX31" s="43">
        <f t="shared" ref="AX31" si="335">AX30/AW30-1</f>
        <v>1.9210935042538013E-2</v>
      </c>
      <c r="AY31" s="43">
        <f t="shared" ref="AY31" si="336">AY30/AX30-1</f>
        <v>1.9188110332124086E-2</v>
      </c>
      <c r="AZ31" s="43">
        <f t="shared" ref="AZ31" si="337">AZ30/AY30-1</f>
        <v>1.9165741947025694E-2</v>
      </c>
      <c r="BA31" s="43">
        <f t="shared" ref="BA31" si="338">BA30/AZ30-1</f>
        <v>1.9143819792057259E-2</v>
      </c>
      <c r="BB31" s="43">
        <f t="shared" ref="BB31" si="339">BB30/BA30-1</f>
        <v>1.9504780712241931E-2</v>
      </c>
      <c r="BC31" s="43">
        <f t="shared" ref="BC31" si="340">BC30/BB30-1</f>
        <v>1.9475991815546712E-2</v>
      </c>
      <c r="BD31" s="43">
        <f t="shared" ref="BD31" si="341">BD30/BC30-1</f>
        <v>1.9447794580152777E-2</v>
      </c>
      <c r="BE31" s="43">
        <f t="shared" ref="BE31" si="342">BE30/BD30-1</f>
        <v>1.9420175302600207E-2</v>
      </c>
      <c r="BF31" s="43">
        <f t="shared" ref="BF31" si="343">BF30/BE30-1</f>
        <v>1.9393120655257334E-2</v>
      </c>
      <c r="BG31" s="43">
        <f t="shared" ref="BG31" si="344">BG30/BF30-1</f>
        <v>1.936661767381942E-2</v>
      </c>
      <c r="BH31" s="43">
        <f t="shared" ref="BH31" si="345">BH30/BG30-1</f>
        <v>1.934065374530114E-2</v>
      </c>
      <c r="BI31" s="43">
        <f t="shared" ref="BI31" si="346">BI30/BH30-1</f>
        <v>1.9315216596508034E-2</v>
      </c>
      <c r="BJ31" s="43">
        <f t="shared" ref="BJ31" si="347">BJ30/BI30-1</f>
        <v>1.9290294282959586E-2</v>
      </c>
      <c r="BK31" s="43">
        <f t="shared" ref="BK31" si="348">BK30/BJ30-1</f>
        <v>1.9265875178245517E-2</v>
      </c>
      <c r="BL31" s="43">
        <f t="shared" ref="BL31" si="349">BL30/BK30-1</f>
        <v>1.9241947963797301E-2</v>
      </c>
      <c r="BM31" s="43">
        <f t="shared" ref="BM31" si="350">BM30/BL30-1</f>
        <v>1.9218501619049588E-2</v>
      </c>
    </row>
    <row r="32" spans="1:65" ht="15" customHeight="1" x14ac:dyDescent="0.25"/>
    <row r="33" spans="1:65" ht="15" customHeight="1" x14ac:dyDescent="0.25">
      <c r="A33" s="82" t="s">
        <v>331</v>
      </c>
    </row>
    <row r="34" spans="1:65" ht="15" customHeight="1" x14ac:dyDescent="0.25">
      <c r="A34" s="82"/>
      <c r="B34" t="s">
        <v>329</v>
      </c>
      <c r="F34" s="49">
        <f t="shared" ref="F34:BM34" si="351">F8</f>
        <v>0.66379761904761914</v>
      </c>
      <c r="G34" s="49">
        <f t="shared" si="351"/>
        <v>0.66379761904761914</v>
      </c>
      <c r="H34" s="49">
        <f t="shared" si="351"/>
        <v>0.66379761904761914</v>
      </c>
      <c r="I34" s="49">
        <f t="shared" si="351"/>
        <v>0.66379761904761914</v>
      </c>
      <c r="J34" s="49">
        <f t="shared" si="351"/>
        <v>0.66379761904761914</v>
      </c>
      <c r="K34" s="49">
        <f t="shared" si="351"/>
        <v>0.66379761904761914</v>
      </c>
      <c r="L34" s="49">
        <f t="shared" si="351"/>
        <v>0.66379761904761914</v>
      </c>
      <c r="M34" s="49">
        <f t="shared" si="351"/>
        <v>0.66379761904761914</v>
      </c>
      <c r="N34" s="49">
        <f t="shared" si="351"/>
        <v>0.66379761904761914</v>
      </c>
      <c r="O34" s="49">
        <f t="shared" si="351"/>
        <v>0.66379761904761914</v>
      </c>
      <c r="P34" s="49">
        <f t="shared" si="351"/>
        <v>0.66379761904761914</v>
      </c>
      <c r="Q34" s="49">
        <f t="shared" si="351"/>
        <v>0.66379761904761914</v>
      </c>
      <c r="R34" s="49">
        <f t="shared" si="351"/>
        <v>0.6770735714285715</v>
      </c>
      <c r="S34" s="49">
        <f t="shared" si="351"/>
        <v>0.6770735714285715</v>
      </c>
      <c r="T34" s="49">
        <f t="shared" si="351"/>
        <v>0.6770735714285715</v>
      </c>
      <c r="U34" s="49">
        <f t="shared" si="351"/>
        <v>0.6770735714285715</v>
      </c>
      <c r="V34" s="49">
        <f t="shared" si="351"/>
        <v>0.6770735714285715</v>
      </c>
      <c r="W34" s="49">
        <f t="shared" si="351"/>
        <v>0.6770735714285715</v>
      </c>
      <c r="X34" s="49">
        <f t="shared" si="351"/>
        <v>0.6770735714285715</v>
      </c>
      <c r="Y34" s="49">
        <f t="shared" si="351"/>
        <v>0.6770735714285715</v>
      </c>
      <c r="Z34" s="49">
        <f t="shared" si="351"/>
        <v>0.6770735714285715</v>
      </c>
      <c r="AA34" s="49">
        <f t="shared" si="351"/>
        <v>0.6770735714285715</v>
      </c>
      <c r="AB34" s="49">
        <f t="shared" si="351"/>
        <v>0.6770735714285715</v>
      </c>
      <c r="AC34" s="49">
        <f t="shared" si="351"/>
        <v>0.6770735714285715</v>
      </c>
      <c r="AD34" s="49">
        <f t="shared" si="351"/>
        <v>0.69061504285714292</v>
      </c>
      <c r="AE34" s="49">
        <f t="shared" si="351"/>
        <v>0.69061504285714292</v>
      </c>
      <c r="AF34" s="49">
        <f t="shared" si="351"/>
        <v>0.69061504285714292</v>
      </c>
      <c r="AG34" s="49">
        <f t="shared" si="351"/>
        <v>0.69061504285714292</v>
      </c>
      <c r="AH34" s="49">
        <f t="shared" si="351"/>
        <v>0.69061504285714292</v>
      </c>
      <c r="AI34" s="49">
        <f t="shared" si="351"/>
        <v>0.69061504285714292</v>
      </c>
      <c r="AJ34" s="49">
        <f t="shared" si="351"/>
        <v>0.69061504285714292</v>
      </c>
      <c r="AK34" s="49">
        <f t="shared" si="351"/>
        <v>0.69061504285714292</v>
      </c>
      <c r="AL34" s="49">
        <f t="shared" si="351"/>
        <v>0.69061504285714292</v>
      </c>
      <c r="AM34" s="49">
        <f t="shared" si="351"/>
        <v>0.69061504285714292</v>
      </c>
      <c r="AN34" s="49">
        <f t="shared" si="351"/>
        <v>0.69061504285714292</v>
      </c>
      <c r="AO34" s="49">
        <f t="shared" si="351"/>
        <v>0.69061504285714292</v>
      </c>
      <c r="AP34" s="49">
        <f t="shared" si="351"/>
        <v>0.70442734371428584</v>
      </c>
      <c r="AQ34" s="49">
        <f t="shared" si="351"/>
        <v>0.70442734371428584</v>
      </c>
      <c r="AR34" s="49">
        <f t="shared" si="351"/>
        <v>0.70442734371428584</v>
      </c>
      <c r="AS34" s="49">
        <f t="shared" si="351"/>
        <v>0.70442734371428584</v>
      </c>
      <c r="AT34" s="49">
        <f t="shared" si="351"/>
        <v>0.70442734371428584</v>
      </c>
      <c r="AU34" s="49">
        <f t="shared" si="351"/>
        <v>0.70442734371428584</v>
      </c>
      <c r="AV34" s="49">
        <f t="shared" si="351"/>
        <v>0.70442734371428584</v>
      </c>
      <c r="AW34" s="49">
        <f t="shared" si="351"/>
        <v>0.70442734371428584</v>
      </c>
      <c r="AX34" s="49">
        <f t="shared" si="351"/>
        <v>0.70442734371428584</v>
      </c>
      <c r="AY34" s="49">
        <f t="shared" si="351"/>
        <v>0.70442734371428584</v>
      </c>
      <c r="AZ34" s="49">
        <f t="shared" si="351"/>
        <v>0.70442734371428584</v>
      </c>
      <c r="BA34" s="49">
        <f t="shared" si="351"/>
        <v>0.70442734371428584</v>
      </c>
      <c r="BB34" s="49">
        <f t="shared" si="351"/>
        <v>0.71851589058857157</v>
      </c>
      <c r="BC34" s="49">
        <f t="shared" si="351"/>
        <v>0.71851589058857157</v>
      </c>
      <c r="BD34" s="49">
        <f t="shared" si="351"/>
        <v>0.71851589058857157</v>
      </c>
      <c r="BE34" s="49">
        <f t="shared" si="351"/>
        <v>0.71851589058857157</v>
      </c>
      <c r="BF34" s="49">
        <f t="shared" si="351"/>
        <v>0.71851589058857157</v>
      </c>
      <c r="BG34" s="49">
        <f t="shared" si="351"/>
        <v>0.71851589058857157</v>
      </c>
      <c r="BH34" s="49">
        <f t="shared" si="351"/>
        <v>0.71851589058857157</v>
      </c>
      <c r="BI34" s="49">
        <f t="shared" si="351"/>
        <v>0.71851589058857157</v>
      </c>
      <c r="BJ34" s="49">
        <f t="shared" si="351"/>
        <v>0.71851589058857157</v>
      </c>
      <c r="BK34" s="49">
        <f t="shared" si="351"/>
        <v>0.71851589058857157</v>
      </c>
      <c r="BL34" s="49">
        <f t="shared" si="351"/>
        <v>0.71851589058857157</v>
      </c>
      <c r="BM34" s="49">
        <f t="shared" si="351"/>
        <v>0.71851589058857157</v>
      </c>
    </row>
    <row r="35" spans="1:65" ht="15" customHeight="1" x14ac:dyDescent="0.2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25">
      <c r="A36" s="82"/>
      <c r="B36" t="s">
        <v>330</v>
      </c>
      <c r="F36" s="49">
        <f>F34*F35</f>
        <v>6.6379761904761914</v>
      </c>
      <c r="G36" s="49">
        <f t="shared" ref="G36:BM36" si="352">G34*G35</f>
        <v>6.6379761904761914</v>
      </c>
      <c r="H36" s="49">
        <f t="shared" si="352"/>
        <v>6.6379761904761914</v>
      </c>
      <c r="I36" s="49">
        <f t="shared" si="352"/>
        <v>6.6379761904761914</v>
      </c>
      <c r="J36" s="49">
        <f t="shared" si="352"/>
        <v>6.6379761904761914</v>
      </c>
      <c r="K36" s="49">
        <f t="shared" si="352"/>
        <v>6.6379761904761914</v>
      </c>
      <c r="L36" s="49">
        <f t="shared" si="352"/>
        <v>6.6379761904761914</v>
      </c>
      <c r="M36" s="49">
        <f t="shared" si="352"/>
        <v>6.6379761904761914</v>
      </c>
      <c r="N36" s="49">
        <f t="shared" si="352"/>
        <v>6.6379761904761914</v>
      </c>
      <c r="O36" s="49">
        <f t="shared" si="352"/>
        <v>6.6379761904761914</v>
      </c>
      <c r="P36" s="49">
        <f t="shared" si="352"/>
        <v>6.6379761904761914</v>
      </c>
      <c r="Q36" s="49">
        <f t="shared" si="352"/>
        <v>6.6379761904761914</v>
      </c>
      <c r="R36" s="49">
        <f t="shared" si="352"/>
        <v>6.7707357142857152</v>
      </c>
      <c r="S36" s="49">
        <f t="shared" si="352"/>
        <v>6.7707357142857152</v>
      </c>
      <c r="T36" s="49">
        <f t="shared" si="352"/>
        <v>6.7707357142857152</v>
      </c>
      <c r="U36" s="49">
        <f t="shared" si="352"/>
        <v>6.7707357142857152</v>
      </c>
      <c r="V36" s="49">
        <f t="shared" si="352"/>
        <v>6.7707357142857152</v>
      </c>
      <c r="W36" s="49">
        <f t="shared" si="352"/>
        <v>6.7707357142857152</v>
      </c>
      <c r="X36" s="49">
        <f t="shared" si="352"/>
        <v>6.7707357142857152</v>
      </c>
      <c r="Y36" s="49">
        <f t="shared" si="352"/>
        <v>6.7707357142857152</v>
      </c>
      <c r="Z36" s="49">
        <f t="shared" si="352"/>
        <v>6.7707357142857152</v>
      </c>
      <c r="AA36" s="49">
        <f t="shared" si="352"/>
        <v>6.7707357142857152</v>
      </c>
      <c r="AB36" s="49">
        <f t="shared" si="352"/>
        <v>6.7707357142857152</v>
      </c>
      <c r="AC36" s="49">
        <f t="shared" si="352"/>
        <v>6.7707357142857152</v>
      </c>
      <c r="AD36" s="49">
        <f t="shared" si="352"/>
        <v>6.9061504285714292</v>
      </c>
      <c r="AE36" s="49">
        <f t="shared" si="352"/>
        <v>6.9061504285714292</v>
      </c>
      <c r="AF36" s="49">
        <f t="shared" si="352"/>
        <v>6.9061504285714292</v>
      </c>
      <c r="AG36" s="49">
        <f t="shared" si="352"/>
        <v>6.9061504285714292</v>
      </c>
      <c r="AH36" s="49">
        <f t="shared" si="352"/>
        <v>6.9061504285714292</v>
      </c>
      <c r="AI36" s="49">
        <f t="shared" si="352"/>
        <v>6.9061504285714292</v>
      </c>
      <c r="AJ36" s="49">
        <f t="shared" si="352"/>
        <v>6.9061504285714292</v>
      </c>
      <c r="AK36" s="49">
        <f t="shared" si="352"/>
        <v>6.9061504285714292</v>
      </c>
      <c r="AL36" s="49">
        <f t="shared" si="352"/>
        <v>6.9061504285714292</v>
      </c>
      <c r="AM36" s="49">
        <f t="shared" si="352"/>
        <v>6.9061504285714292</v>
      </c>
      <c r="AN36" s="49">
        <f t="shared" si="352"/>
        <v>6.9061504285714292</v>
      </c>
      <c r="AO36" s="49">
        <f t="shared" si="352"/>
        <v>6.9061504285714292</v>
      </c>
      <c r="AP36" s="49">
        <f t="shared" si="352"/>
        <v>7.0442734371428584</v>
      </c>
      <c r="AQ36" s="49">
        <f t="shared" si="352"/>
        <v>7.0442734371428584</v>
      </c>
      <c r="AR36" s="49">
        <f t="shared" si="352"/>
        <v>7.0442734371428584</v>
      </c>
      <c r="AS36" s="49">
        <f t="shared" si="352"/>
        <v>7.0442734371428584</v>
      </c>
      <c r="AT36" s="49">
        <f t="shared" si="352"/>
        <v>7.0442734371428584</v>
      </c>
      <c r="AU36" s="49">
        <f t="shared" si="352"/>
        <v>7.0442734371428584</v>
      </c>
      <c r="AV36" s="49">
        <f t="shared" si="352"/>
        <v>7.0442734371428584</v>
      </c>
      <c r="AW36" s="49">
        <f t="shared" si="352"/>
        <v>7.0442734371428584</v>
      </c>
      <c r="AX36" s="49">
        <f t="shared" si="352"/>
        <v>7.0442734371428584</v>
      </c>
      <c r="AY36" s="49">
        <f t="shared" si="352"/>
        <v>7.0442734371428584</v>
      </c>
      <c r="AZ36" s="49">
        <f t="shared" si="352"/>
        <v>7.0442734371428584</v>
      </c>
      <c r="BA36" s="49">
        <f t="shared" si="352"/>
        <v>7.0442734371428584</v>
      </c>
      <c r="BB36" s="49">
        <f t="shared" si="352"/>
        <v>7.1851589058857162</v>
      </c>
      <c r="BC36" s="49">
        <f t="shared" si="352"/>
        <v>7.1851589058857162</v>
      </c>
      <c r="BD36" s="49">
        <f t="shared" si="352"/>
        <v>7.1851589058857162</v>
      </c>
      <c r="BE36" s="49">
        <f t="shared" si="352"/>
        <v>7.1851589058857162</v>
      </c>
      <c r="BF36" s="49">
        <f t="shared" si="352"/>
        <v>7.1851589058857162</v>
      </c>
      <c r="BG36" s="49">
        <f t="shared" si="352"/>
        <v>7.1851589058857162</v>
      </c>
      <c r="BH36" s="49">
        <f t="shared" si="352"/>
        <v>7.1851589058857162</v>
      </c>
      <c r="BI36" s="49">
        <f t="shared" si="352"/>
        <v>7.1851589058857162</v>
      </c>
      <c r="BJ36" s="49">
        <f t="shared" si="352"/>
        <v>7.1851589058857162</v>
      </c>
      <c r="BK36" s="49">
        <f t="shared" si="352"/>
        <v>7.1851589058857162</v>
      </c>
      <c r="BL36" s="49">
        <f t="shared" si="352"/>
        <v>7.1851589058857162</v>
      </c>
      <c r="BM36" s="49">
        <f t="shared" si="352"/>
        <v>7.1851589058857162</v>
      </c>
    </row>
    <row r="37" spans="1:65" ht="15" customHeight="1" x14ac:dyDescent="0.25">
      <c r="A37" s="82"/>
    </row>
    <row r="38" spans="1:65" ht="15" customHeight="1" x14ac:dyDescent="0.25">
      <c r="A38" s="82"/>
      <c r="B38" t="s">
        <v>148</v>
      </c>
      <c r="F38" s="43">
        <f t="shared" ref="F38:AK38" si="353">F11</f>
        <v>3.5000000000000003E-2</v>
      </c>
      <c r="G38" s="43">
        <f t="shared" si="353"/>
        <v>3.5000000000000003E-2</v>
      </c>
      <c r="H38" s="43">
        <f t="shared" si="353"/>
        <v>3.5000000000000003E-2</v>
      </c>
      <c r="I38" s="43">
        <f t="shared" si="353"/>
        <v>3.5000000000000003E-2</v>
      </c>
      <c r="J38" s="43">
        <f t="shared" si="353"/>
        <v>3.5000000000000003E-2</v>
      </c>
      <c r="K38" s="43">
        <f t="shared" si="353"/>
        <v>3.5000000000000003E-2</v>
      </c>
      <c r="L38" s="43">
        <f t="shared" si="353"/>
        <v>3.5000000000000003E-2</v>
      </c>
      <c r="M38" s="43">
        <f t="shared" si="353"/>
        <v>3.5000000000000003E-2</v>
      </c>
      <c r="N38" s="43">
        <f t="shared" si="353"/>
        <v>3.5000000000000003E-2</v>
      </c>
      <c r="O38" s="43">
        <f t="shared" si="353"/>
        <v>3.5000000000000003E-2</v>
      </c>
      <c r="P38" s="43">
        <f t="shared" si="353"/>
        <v>3.5000000000000003E-2</v>
      </c>
      <c r="Q38" s="43">
        <f t="shared" si="353"/>
        <v>3.5000000000000003E-2</v>
      </c>
      <c r="R38" s="43">
        <f t="shared" si="353"/>
        <v>0.03</v>
      </c>
      <c r="S38" s="43">
        <f t="shared" si="353"/>
        <v>0.03</v>
      </c>
      <c r="T38" s="43">
        <f t="shared" si="353"/>
        <v>0.03</v>
      </c>
      <c r="U38" s="43">
        <f t="shared" si="353"/>
        <v>0.03</v>
      </c>
      <c r="V38" s="43">
        <f t="shared" si="353"/>
        <v>0.03</v>
      </c>
      <c r="W38" s="43">
        <f t="shared" si="353"/>
        <v>0.03</v>
      </c>
      <c r="X38" s="43">
        <f t="shared" si="353"/>
        <v>0.03</v>
      </c>
      <c r="Y38" s="43">
        <f t="shared" si="353"/>
        <v>0.03</v>
      </c>
      <c r="Z38" s="43">
        <f t="shared" si="353"/>
        <v>0.03</v>
      </c>
      <c r="AA38" s="43">
        <f t="shared" si="353"/>
        <v>0.03</v>
      </c>
      <c r="AB38" s="43">
        <f t="shared" si="353"/>
        <v>0.03</v>
      </c>
      <c r="AC38" s="43">
        <f t="shared" si="353"/>
        <v>0.03</v>
      </c>
      <c r="AD38" s="43">
        <f t="shared" si="353"/>
        <v>2.5000000000000001E-2</v>
      </c>
      <c r="AE38" s="43">
        <f t="shared" si="353"/>
        <v>2.5000000000000001E-2</v>
      </c>
      <c r="AF38" s="43">
        <f t="shared" si="353"/>
        <v>2.5000000000000001E-2</v>
      </c>
      <c r="AG38" s="43">
        <f t="shared" si="353"/>
        <v>2.5000000000000001E-2</v>
      </c>
      <c r="AH38" s="43">
        <f t="shared" si="353"/>
        <v>2.5000000000000001E-2</v>
      </c>
      <c r="AI38" s="43">
        <f t="shared" si="353"/>
        <v>2.5000000000000001E-2</v>
      </c>
      <c r="AJ38" s="43">
        <f t="shared" si="353"/>
        <v>2.5000000000000001E-2</v>
      </c>
      <c r="AK38" s="43">
        <f t="shared" si="353"/>
        <v>2.5000000000000001E-2</v>
      </c>
      <c r="AL38" s="43">
        <f t="shared" ref="AL38:BM38" si="354">AL11</f>
        <v>2.5000000000000001E-2</v>
      </c>
      <c r="AM38" s="43">
        <f t="shared" si="354"/>
        <v>2.5000000000000001E-2</v>
      </c>
      <c r="AN38" s="43">
        <f t="shared" si="354"/>
        <v>2.5000000000000001E-2</v>
      </c>
      <c r="AO38" s="43">
        <f t="shared" si="354"/>
        <v>2.5000000000000001E-2</v>
      </c>
      <c r="AP38" s="43">
        <f t="shared" si="354"/>
        <v>2.5000000000000001E-2</v>
      </c>
      <c r="AQ38" s="43">
        <f t="shared" si="354"/>
        <v>2.5000000000000001E-2</v>
      </c>
      <c r="AR38" s="43">
        <f t="shared" si="354"/>
        <v>2.5000000000000001E-2</v>
      </c>
      <c r="AS38" s="43">
        <f t="shared" si="354"/>
        <v>2.5000000000000001E-2</v>
      </c>
      <c r="AT38" s="43">
        <f t="shared" si="354"/>
        <v>2.5000000000000001E-2</v>
      </c>
      <c r="AU38" s="43">
        <f t="shared" si="354"/>
        <v>2.5000000000000001E-2</v>
      </c>
      <c r="AV38" s="43">
        <f t="shared" si="354"/>
        <v>2.5000000000000001E-2</v>
      </c>
      <c r="AW38" s="43">
        <f t="shared" si="354"/>
        <v>2.5000000000000001E-2</v>
      </c>
      <c r="AX38" s="43">
        <f t="shared" si="354"/>
        <v>2.5000000000000001E-2</v>
      </c>
      <c r="AY38" s="43">
        <f t="shared" si="354"/>
        <v>2.5000000000000001E-2</v>
      </c>
      <c r="AZ38" s="43">
        <f t="shared" si="354"/>
        <v>2.5000000000000001E-2</v>
      </c>
      <c r="BA38" s="43">
        <f t="shared" si="354"/>
        <v>2.5000000000000001E-2</v>
      </c>
      <c r="BB38" s="43">
        <f t="shared" si="354"/>
        <v>2.5000000000000001E-2</v>
      </c>
      <c r="BC38" s="43">
        <f t="shared" si="354"/>
        <v>2.5000000000000001E-2</v>
      </c>
      <c r="BD38" s="43">
        <f t="shared" si="354"/>
        <v>2.5000000000000001E-2</v>
      </c>
      <c r="BE38" s="43">
        <f t="shared" si="354"/>
        <v>2.5000000000000001E-2</v>
      </c>
      <c r="BF38" s="43">
        <f t="shared" si="354"/>
        <v>2.5000000000000001E-2</v>
      </c>
      <c r="BG38" s="43">
        <f t="shared" si="354"/>
        <v>2.5000000000000001E-2</v>
      </c>
      <c r="BH38" s="43">
        <f t="shared" si="354"/>
        <v>2.5000000000000001E-2</v>
      </c>
      <c r="BI38" s="43">
        <f t="shared" si="354"/>
        <v>2.5000000000000001E-2</v>
      </c>
      <c r="BJ38" s="43">
        <f t="shared" si="354"/>
        <v>2.5000000000000001E-2</v>
      </c>
      <c r="BK38" s="43">
        <f t="shared" si="354"/>
        <v>2.5000000000000001E-2</v>
      </c>
      <c r="BL38" s="43">
        <f t="shared" si="354"/>
        <v>2.5000000000000001E-2</v>
      </c>
      <c r="BM38" s="43">
        <f t="shared" si="354"/>
        <v>2.5000000000000001E-2</v>
      </c>
    </row>
    <row r="39" spans="1:65" ht="15" customHeight="1" x14ac:dyDescent="0.25">
      <c r="A39" s="82"/>
    </row>
    <row r="40" spans="1:65" ht="15" customHeight="1" x14ac:dyDescent="0.25">
      <c r="A40" s="82"/>
      <c r="B40" t="s">
        <v>153</v>
      </c>
    </row>
    <row r="41" spans="1:65" ht="15" customHeight="1" x14ac:dyDescent="0.25">
      <c r="A41" s="82"/>
      <c r="B41" t="s">
        <v>320</v>
      </c>
      <c r="F41">
        <f>E43</f>
        <v>0</v>
      </c>
      <c r="G41">
        <f t="shared" ref="G41:Q41" si="355">F43</f>
        <v>40</v>
      </c>
      <c r="H41">
        <f t="shared" si="355"/>
        <v>41.4</v>
      </c>
      <c r="I41">
        <f t="shared" si="355"/>
        <v>42.848999999999997</v>
      </c>
      <c r="J41">
        <f t="shared" si="355"/>
        <v>44.348714999999999</v>
      </c>
      <c r="K41">
        <f t="shared" si="355"/>
        <v>45.900920024999998</v>
      </c>
      <c r="L41">
        <f t="shared" si="355"/>
        <v>47.507452225874999</v>
      </c>
      <c r="M41">
        <f t="shared" si="355"/>
        <v>49.170213053780621</v>
      </c>
      <c r="N41">
        <f t="shared" si="355"/>
        <v>50.891170510662946</v>
      </c>
      <c r="O41">
        <f t="shared" si="355"/>
        <v>52.672361478536146</v>
      </c>
      <c r="P41">
        <f t="shared" si="355"/>
        <v>54.515894130284913</v>
      </c>
      <c r="Q41">
        <f t="shared" si="355"/>
        <v>56.423950424844882</v>
      </c>
      <c r="R41">
        <f t="shared" ref="R41" si="356">Q43</f>
        <v>58.398788689714451</v>
      </c>
      <c r="S41">
        <f t="shared" ref="S41" si="357">R43</f>
        <v>60.150752350405881</v>
      </c>
      <c r="T41">
        <f t="shared" ref="T41" si="358">S43</f>
        <v>61.955274920918058</v>
      </c>
      <c r="U41">
        <f t="shared" ref="U41" si="359">T43</f>
        <v>63.813933168545603</v>
      </c>
      <c r="V41">
        <f t="shared" ref="V41" si="360">U43</f>
        <v>65.728351163601971</v>
      </c>
      <c r="W41">
        <f t="shared" ref="W41" si="361">V43</f>
        <v>67.700201698510028</v>
      </c>
      <c r="X41">
        <f t="shared" ref="X41" si="362">W43</f>
        <v>69.731207749465327</v>
      </c>
      <c r="Y41">
        <f t="shared" ref="Y41" si="363">X43</f>
        <v>71.823143981949286</v>
      </c>
      <c r="Z41">
        <f t="shared" ref="Z41" si="364">Y43</f>
        <v>73.977838301407758</v>
      </c>
      <c r="AA41">
        <f t="shared" ref="AA41" si="365">Z43</f>
        <v>76.197173450449995</v>
      </c>
      <c r="AB41">
        <f t="shared" ref="AB41" si="366">AA43</f>
        <v>78.483088653963492</v>
      </c>
      <c r="AC41">
        <f t="shared" ref="AC41" si="367">AB43</f>
        <v>80.83758131358239</v>
      </c>
      <c r="AD41">
        <f t="shared" ref="AD41" si="368">AC43</f>
        <v>83.262708752989866</v>
      </c>
      <c r="AE41">
        <f t="shared" ref="AE41" si="369">AD43</f>
        <v>85.344276471814609</v>
      </c>
      <c r="AF41">
        <f t="shared" ref="AF41" si="370">AE43</f>
        <v>87.477883383609978</v>
      </c>
      <c r="AG41">
        <f t="shared" ref="AG41" si="371">AF43</f>
        <v>89.664830468200222</v>
      </c>
      <c r="AH41">
        <f t="shared" ref="AH41" si="372">AG43</f>
        <v>91.90645122990523</v>
      </c>
      <c r="AI41">
        <f t="shared" ref="AI41" si="373">AH43</f>
        <v>94.204112510652863</v>
      </c>
      <c r="AJ41">
        <f t="shared" ref="AJ41" si="374">AI43</f>
        <v>96.559215323419181</v>
      </c>
      <c r="AK41">
        <f t="shared" ref="AK41" si="375">AJ43</f>
        <v>98.973195706504654</v>
      </c>
      <c r="AL41">
        <f t="shared" ref="AL41" si="376">AK43</f>
        <v>101.44752559916728</v>
      </c>
      <c r="AM41">
        <f t="shared" ref="AM41" si="377">AL43</f>
        <v>103.98371373914647</v>
      </c>
      <c r="AN41">
        <f t="shared" ref="AN41" si="378">AM43</f>
        <v>106.58330658262513</v>
      </c>
      <c r="AO41">
        <f t="shared" ref="AO41" si="379">AN43</f>
        <v>109.24788924719076</v>
      </c>
      <c r="AP41">
        <f t="shared" ref="AP41" si="380">AO43</f>
        <v>111.97908647837052</v>
      </c>
      <c r="AQ41">
        <f t="shared" ref="AQ41" si="381">AP43</f>
        <v>114.77856364032978</v>
      </c>
      <c r="AR41">
        <f t="shared" ref="AR41" si="382">AQ43</f>
        <v>117.64802773133802</v>
      </c>
      <c r="AS41">
        <f t="shared" ref="AS41" si="383">AR43</f>
        <v>120.58922842462147</v>
      </c>
      <c r="AT41">
        <f t="shared" ref="AT41" si="384">AS43</f>
        <v>123.60395913523701</v>
      </c>
      <c r="AU41">
        <f t="shared" ref="AU41" si="385">AT43</f>
        <v>126.69405811361793</v>
      </c>
      <c r="AV41">
        <f t="shared" ref="AV41" si="386">AU43</f>
        <v>129.86140956645838</v>
      </c>
      <c r="AW41">
        <f t="shared" ref="AW41" si="387">AV43</f>
        <v>133.10794480561984</v>
      </c>
      <c r="AX41">
        <f t="shared" ref="AX41" si="388">AW43</f>
        <v>136.43564342576033</v>
      </c>
      <c r="AY41">
        <f t="shared" ref="AY41" si="389">AX43</f>
        <v>139.84653451140434</v>
      </c>
      <c r="AZ41">
        <f t="shared" ref="AZ41" si="390">AY43</f>
        <v>143.34269787418944</v>
      </c>
      <c r="BA41">
        <f t="shared" ref="BA41" si="391">AZ43</f>
        <v>146.92626532104418</v>
      </c>
      <c r="BB41">
        <f t="shared" ref="BB41" si="392">BA43</f>
        <v>150.59942195407029</v>
      </c>
      <c r="BC41">
        <f t="shared" ref="BC41" si="393">BB43</f>
        <v>154.36440750292206</v>
      </c>
      <c r="BD41">
        <f t="shared" ref="BD41" si="394">BC43</f>
        <v>158.2235176904951</v>
      </c>
      <c r="BE41">
        <f t="shared" ref="BE41" si="395">BD43</f>
        <v>162.17910563275748</v>
      </c>
      <c r="BF41">
        <f t="shared" ref="BF41" si="396">BE43</f>
        <v>166.23358327357641</v>
      </c>
      <c r="BG41">
        <f t="shared" ref="BG41" si="397">BF43</f>
        <v>170.38942285541583</v>
      </c>
      <c r="BH41">
        <f t="shared" ref="BH41" si="398">BG43</f>
        <v>174.64915842680122</v>
      </c>
      <c r="BI41">
        <f t="shared" ref="BI41" si="399">BH43</f>
        <v>179.01538738747126</v>
      </c>
      <c r="BJ41">
        <f t="shared" ref="BJ41" si="400">BI43</f>
        <v>183.49077207215805</v>
      </c>
      <c r="BK41">
        <f t="shared" ref="BK41" si="401">BJ43</f>
        <v>188.07804137396201</v>
      </c>
      <c r="BL41">
        <f t="shared" ref="BL41" si="402">BK43</f>
        <v>192.77999240831105</v>
      </c>
      <c r="BM41">
        <f t="shared" ref="BM41" si="403">BL43</f>
        <v>197.59949221851883</v>
      </c>
    </row>
    <row r="42" spans="1:65" ht="15" customHeight="1" x14ac:dyDescent="0.25">
      <c r="A42" s="82"/>
      <c r="B42" t="s">
        <v>154</v>
      </c>
      <c r="F42" s="54">
        <v>40</v>
      </c>
      <c r="G42">
        <f t="shared" ref="G42:Q42" si="404">G38*G41</f>
        <v>1.4000000000000001</v>
      </c>
      <c r="H42">
        <f t="shared" si="404"/>
        <v>1.4490000000000001</v>
      </c>
      <c r="I42">
        <f t="shared" si="404"/>
        <v>1.4997150000000001</v>
      </c>
      <c r="J42">
        <f t="shared" si="404"/>
        <v>1.5522050250000001</v>
      </c>
      <c r="K42">
        <f t="shared" si="404"/>
        <v>1.606532200875</v>
      </c>
      <c r="L42">
        <f t="shared" si="404"/>
        <v>1.6627608279056252</v>
      </c>
      <c r="M42">
        <f t="shared" si="404"/>
        <v>1.7209574568823218</v>
      </c>
      <c r="N42">
        <f t="shared" si="404"/>
        <v>1.7811909678732032</v>
      </c>
      <c r="O42">
        <f t="shared" si="404"/>
        <v>1.8435326517487653</v>
      </c>
      <c r="P42">
        <f t="shared" si="404"/>
        <v>1.9080562945599722</v>
      </c>
      <c r="Q42">
        <f t="shared" si="404"/>
        <v>1.974838264869571</v>
      </c>
      <c r="R42">
        <f t="shared" ref="R42:BM42" si="405">R38*R41</f>
        <v>1.7519636606914335</v>
      </c>
      <c r="S42">
        <f t="shared" si="405"/>
        <v>1.8045225705121763</v>
      </c>
      <c r="T42">
        <f t="shared" si="405"/>
        <v>1.8586582476275417</v>
      </c>
      <c r="U42">
        <f t="shared" si="405"/>
        <v>1.914417995056368</v>
      </c>
      <c r="V42">
        <f t="shared" si="405"/>
        <v>1.9718505349080591</v>
      </c>
      <c r="W42">
        <f t="shared" si="405"/>
        <v>2.031006050955301</v>
      </c>
      <c r="X42">
        <f t="shared" si="405"/>
        <v>2.0919362324839597</v>
      </c>
      <c r="Y42">
        <f t="shared" si="405"/>
        <v>2.1546943194584784</v>
      </c>
      <c r="Z42">
        <f t="shared" si="405"/>
        <v>2.2193351490422328</v>
      </c>
      <c r="AA42">
        <f t="shared" si="405"/>
        <v>2.2859152035135</v>
      </c>
      <c r="AB42">
        <f t="shared" si="405"/>
        <v>2.3544926596189049</v>
      </c>
      <c r="AC42">
        <f t="shared" si="405"/>
        <v>2.4251274394074716</v>
      </c>
      <c r="AD42">
        <f t="shared" si="405"/>
        <v>2.0815677188247466</v>
      </c>
      <c r="AE42">
        <f t="shared" si="405"/>
        <v>2.1336069117953653</v>
      </c>
      <c r="AF42">
        <f t="shared" si="405"/>
        <v>2.1869470845902494</v>
      </c>
      <c r="AG42">
        <f t="shared" si="405"/>
        <v>2.2416207617050055</v>
      </c>
      <c r="AH42">
        <f t="shared" si="405"/>
        <v>2.2976612807476307</v>
      </c>
      <c r="AI42">
        <f t="shared" si="405"/>
        <v>2.3551028127663218</v>
      </c>
      <c r="AJ42">
        <f t="shared" si="405"/>
        <v>2.4139803830854798</v>
      </c>
      <c r="AK42">
        <f t="shared" si="405"/>
        <v>2.4743298926626167</v>
      </c>
      <c r="AL42">
        <f t="shared" si="405"/>
        <v>2.5361881399791821</v>
      </c>
      <c r="AM42">
        <f t="shared" si="405"/>
        <v>2.5995928434786619</v>
      </c>
      <c r="AN42">
        <f t="shared" si="405"/>
        <v>2.6645826645656285</v>
      </c>
      <c r="AO42">
        <f t="shared" si="405"/>
        <v>2.731197231179769</v>
      </c>
      <c r="AP42">
        <f t="shared" si="405"/>
        <v>2.7994771619592633</v>
      </c>
      <c r="AQ42">
        <f t="shared" si="405"/>
        <v>2.8694640910082447</v>
      </c>
      <c r="AR42">
        <f t="shared" si="405"/>
        <v>2.9412006932834505</v>
      </c>
      <c r="AS42">
        <f t="shared" si="405"/>
        <v>3.0147307106155368</v>
      </c>
      <c r="AT42">
        <f t="shared" si="405"/>
        <v>3.0900989783809254</v>
      </c>
      <c r="AU42">
        <f t="shared" si="405"/>
        <v>3.1673514528404483</v>
      </c>
      <c r="AV42">
        <f t="shared" si="405"/>
        <v>3.2465352391614597</v>
      </c>
      <c r="AW42">
        <f t="shared" si="405"/>
        <v>3.3276986201404961</v>
      </c>
      <c r="AX42">
        <f t="shared" si="405"/>
        <v>3.4108910856440087</v>
      </c>
      <c r="AY42">
        <f t="shared" si="405"/>
        <v>3.4961633627851088</v>
      </c>
      <c r="AZ42">
        <f t="shared" si="405"/>
        <v>3.5835674468547363</v>
      </c>
      <c r="BA42">
        <f t="shared" si="405"/>
        <v>3.673156633026105</v>
      </c>
      <c r="BB42">
        <f t="shared" si="405"/>
        <v>3.7649855488517576</v>
      </c>
      <c r="BC42">
        <f t="shared" si="405"/>
        <v>3.8591101875730516</v>
      </c>
      <c r="BD42">
        <f t="shared" si="405"/>
        <v>3.9555879422623779</v>
      </c>
      <c r="BE42">
        <f t="shared" si="405"/>
        <v>4.0544776408189369</v>
      </c>
      <c r="BF42">
        <f t="shared" si="405"/>
        <v>4.1558395818394107</v>
      </c>
      <c r="BG42">
        <f t="shared" si="405"/>
        <v>4.2597355713853959</v>
      </c>
      <c r="BH42">
        <f t="shared" si="405"/>
        <v>4.3662289606700311</v>
      </c>
      <c r="BI42">
        <f t="shared" si="405"/>
        <v>4.475384684686782</v>
      </c>
      <c r="BJ42">
        <f t="shared" si="405"/>
        <v>4.5872693018039516</v>
      </c>
      <c r="BK42">
        <f t="shared" si="405"/>
        <v>4.70195103434905</v>
      </c>
      <c r="BL42">
        <f t="shared" si="405"/>
        <v>4.8194998102077768</v>
      </c>
      <c r="BM42">
        <f t="shared" si="405"/>
        <v>4.9399873054629708</v>
      </c>
    </row>
    <row r="43" spans="1:65" ht="15" customHeight="1" x14ac:dyDescent="0.25">
      <c r="A43" s="82"/>
      <c r="B43" t="s">
        <v>99</v>
      </c>
      <c r="E43" s="39">
        <v>0</v>
      </c>
      <c r="F43">
        <f>SUM(F41:F42)</f>
        <v>40</v>
      </c>
      <c r="G43">
        <f t="shared" ref="G43:Q43" si="406">SUM(G41:G42)</f>
        <v>41.4</v>
      </c>
      <c r="H43">
        <f t="shared" si="406"/>
        <v>42.848999999999997</v>
      </c>
      <c r="I43">
        <f t="shared" si="406"/>
        <v>44.348714999999999</v>
      </c>
      <c r="J43">
        <f t="shared" si="406"/>
        <v>45.900920024999998</v>
      </c>
      <c r="K43">
        <f t="shared" si="406"/>
        <v>47.507452225874999</v>
      </c>
      <c r="L43">
        <f t="shared" si="406"/>
        <v>49.170213053780621</v>
      </c>
      <c r="M43">
        <f t="shared" si="406"/>
        <v>50.891170510662946</v>
      </c>
      <c r="N43">
        <f t="shared" si="406"/>
        <v>52.672361478536146</v>
      </c>
      <c r="O43">
        <f t="shared" si="406"/>
        <v>54.515894130284913</v>
      </c>
      <c r="P43">
        <f t="shared" si="406"/>
        <v>56.423950424844882</v>
      </c>
      <c r="Q43">
        <f t="shared" si="406"/>
        <v>58.398788689714451</v>
      </c>
      <c r="R43">
        <f t="shared" ref="R43" si="407">SUM(R41:R42)</f>
        <v>60.150752350405881</v>
      </c>
      <c r="S43">
        <f t="shared" ref="S43" si="408">SUM(S41:S42)</f>
        <v>61.955274920918058</v>
      </c>
      <c r="T43">
        <f t="shared" ref="T43" si="409">SUM(T41:T42)</f>
        <v>63.813933168545603</v>
      </c>
      <c r="U43">
        <f t="shared" ref="U43" si="410">SUM(U41:U42)</f>
        <v>65.728351163601971</v>
      </c>
      <c r="V43">
        <f t="shared" ref="V43" si="411">SUM(V41:V42)</f>
        <v>67.700201698510028</v>
      </c>
      <c r="W43">
        <f t="shared" ref="W43" si="412">SUM(W41:W42)</f>
        <v>69.731207749465327</v>
      </c>
      <c r="X43">
        <f t="shared" ref="X43" si="413">SUM(X41:X42)</f>
        <v>71.823143981949286</v>
      </c>
      <c r="Y43">
        <f t="shared" ref="Y43" si="414">SUM(Y41:Y42)</f>
        <v>73.977838301407758</v>
      </c>
      <c r="Z43">
        <f t="shared" ref="Z43" si="415">SUM(Z41:Z42)</f>
        <v>76.197173450449995</v>
      </c>
      <c r="AA43">
        <f t="shared" ref="AA43" si="416">SUM(AA41:AA42)</f>
        <v>78.483088653963492</v>
      </c>
      <c r="AB43">
        <f t="shared" ref="AB43" si="417">SUM(AB41:AB42)</f>
        <v>80.83758131358239</v>
      </c>
      <c r="AC43">
        <f t="shared" ref="AC43" si="418">SUM(AC41:AC42)</f>
        <v>83.262708752989866</v>
      </c>
      <c r="AD43">
        <f t="shared" ref="AD43" si="419">SUM(AD41:AD42)</f>
        <v>85.344276471814609</v>
      </c>
      <c r="AE43">
        <f t="shared" ref="AE43" si="420">SUM(AE41:AE42)</f>
        <v>87.477883383609978</v>
      </c>
      <c r="AF43">
        <f t="shared" ref="AF43" si="421">SUM(AF41:AF42)</f>
        <v>89.664830468200222</v>
      </c>
      <c r="AG43">
        <f t="shared" ref="AG43" si="422">SUM(AG41:AG42)</f>
        <v>91.90645122990523</v>
      </c>
      <c r="AH43">
        <f t="shared" ref="AH43" si="423">SUM(AH41:AH42)</f>
        <v>94.204112510652863</v>
      </c>
      <c r="AI43">
        <f t="shared" ref="AI43" si="424">SUM(AI41:AI42)</f>
        <v>96.559215323419181</v>
      </c>
      <c r="AJ43">
        <f t="shared" ref="AJ43" si="425">SUM(AJ41:AJ42)</f>
        <v>98.973195706504654</v>
      </c>
      <c r="AK43">
        <f t="shared" ref="AK43" si="426">SUM(AK41:AK42)</f>
        <v>101.44752559916728</v>
      </c>
      <c r="AL43">
        <f t="shared" ref="AL43" si="427">SUM(AL41:AL42)</f>
        <v>103.98371373914647</v>
      </c>
      <c r="AM43">
        <f t="shared" ref="AM43" si="428">SUM(AM41:AM42)</f>
        <v>106.58330658262513</v>
      </c>
      <c r="AN43">
        <f t="shared" ref="AN43" si="429">SUM(AN41:AN42)</f>
        <v>109.24788924719076</v>
      </c>
      <c r="AO43">
        <f t="shared" ref="AO43" si="430">SUM(AO41:AO42)</f>
        <v>111.97908647837052</v>
      </c>
      <c r="AP43">
        <f t="shared" ref="AP43" si="431">SUM(AP41:AP42)</f>
        <v>114.77856364032978</v>
      </c>
      <c r="AQ43">
        <f t="shared" ref="AQ43" si="432">SUM(AQ41:AQ42)</f>
        <v>117.64802773133802</v>
      </c>
      <c r="AR43">
        <f t="shared" ref="AR43" si="433">SUM(AR41:AR42)</f>
        <v>120.58922842462147</v>
      </c>
      <c r="AS43">
        <f t="shared" ref="AS43" si="434">SUM(AS41:AS42)</f>
        <v>123.60395913523701</v>
      </c>
      <c r="AT43">
        <f t="shared" ref="AT43" si="435">SUM(AT41:AT42)</f>
        <v>126.69405811361793</v>
      </c>
      <c r="AU43">
        <f t="shared" ref="AU43" si="436">SUM(AU41:AU42)</f>
        <v>129.86140956645838</v>
      </c>
      <c r="AV43">
        <f t="shared" ref="AV43" si="437">SUM(AV41:AV42)</f>
        <v>133.10794480561984</v>
      </c>
      <c r="AW43">
        <f t="shared" ref="AW43" si="438">SUM(AW41:AW42)</f>
        <v>136.43564342576033</v>
      </c>
      <c r="AX43">
        <f t="shared" ref="AX43" si="439">SUM(AX41:AX42)</f>
        <v>139.84653451140434</v>
      </c>
      <c r="AY43">
        <f t="shared" ref="AY43" si="440">SUM(AY41:AY42)</f>
        <v>143.34269787418944</v>
      </c>
      <c r="AZ43">
        <f t="shared" ref="AZ43" si="441">SUM(AZ41:AZ42)</f>
        <v>146.92626532104418</v>
      </c>
      <c r="BA43">
        <f t="shared" ref="BA43" si="442">SUM(BA41:BA42)</f>
        <v>150.59942195407029</v>
      </c>
      <c r="BB43">
        <f t="shared" ref="BB43" si="443">SUM(BB41:BB42)</f>
        <v>154.36440750292206</v>
      </c>
      <c r="BC43">
        <f t="shared" ref="BC43" si="444">SUM(BC41:BC42)</f>
        <v>158.2235176904951</v>
      </c>
      <c r="BD43">
        <f t="shared" ref="BD43" si="445">SUM(BD41:BD42)</f>
        <v>162.17910563275748</v>
      </c>
      <c r="BE43">
        <f t="shared" ref="BE43" si="446">SUM(BE41:BE42)</f>
        <v>166.23358327357641</v>
      </c>
      <c r="BF43">
        <f t="shared" ref="BF43" si="447">SUM(BF41:BF42)</f>
        <v>170.38942285541583</v>
      </c>
      <c r="BG43">
        <f t="shared" ref="BG43" si="448">SUM(BG41:BG42)</f>
        <v>174.64915842680122</v>
      </c>
      <c r="BH43">
        <f t="shared" ref="BH43" si="449">SUM(BH41:BH42)</f>
        <v>179.01538738747126</v>
      </c>
      <c r="BI43">
        <f t="shared" ref="BI43" si="450">SUM(BI41:BI42)</f>
        <v>183.49077207215805</v>
      </c>
      <c r="BJ43">
        <f t="shared" ref="BJ43" si="451">SUM(BJ41:BJ42)</f>
        <v>188.07804137396201</v>
      </c>
      <c r="BK43">
        <f t="shared" ref="BK43" si="452">SUM(BK41:BK42)</f>
        <v>192.77999240831105</v>
      </c>
      <c r="BL43">
        <f t="shared" ref="BL43" si="453">SUM(BL41:BL42)</f>
        <v>197.59949221851883</v>
      </c>
      <c r="BM43">
        <f t="shared" ref="BM43" si="454">SUM(BM41:BM42)</f>
        <v>202.53947952398181</v>
      </c>
    </row>
    <row r="44" spans="1:65" ht="15" customHeight="1" x14ac:dyDescent="0.25">
      <c r="A44" s="82"/>
    </row>
    <row r="45" spans="1:65" ht="15" customHeight="1" x14ac:dyDescent="0.2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25"/>
    <row r="47" spans="1:65" ht="15" customHeight="1" x14ac:dyDescent="0.25">
      <c r="A47" s="82"/>
      <c r="B47" t="s">
        <v>332</v>
      </c>
      <c r="F47" s="83">
        <f>F36*F42</f>
        <v>265.51904761904768</v>
      </c>
      <c r="G47" s="83">
        <f t="shared" ref="G47:Q47" si="455">G36*G42</f>
        <v>9.2931666666666679</v>
      </c>
      <c r="H47" s="83">
        <f t="shared" si="455"/>
        <v>9.618427500000001</v>
      </c>
      <c r="I47" s="83">
        <f t="shared" si="455"/>
        <v>9.9550724625000022</v>
      </c>
      <c r="J47" s="83">
        <f t="shared" si="455"/>
        <v>10.303499998687503</v>
      </c>
      <c r="K47" s="83">
        <f t="shared" si="455"/>
        <v>10.664122498641564</v>
      </c>
      <c r="L47" s="83">
        <f t="shared" si="455"/>
        <v>11.037366786094021</v>
      </c>
      <c r="M47" s="83">
        <f t="shared" si="455"/>
        <v>11.423674623607308</v>
      </c>
      <c r="N47" s="83">
        <f t="shared" si="455"/>
        <v>11.823503235433565</v>
      </c>
      <c r="O47" s="83">
        <f t="shared" si="455"/>
        <v>12.237325848673741</v>
      </c>
      <c r="P47" s="83">
        <f t="shared" si="455"/>
        <v>12.665632253377321</v>
      </c>
      <c r="Q47" s="83">
        <f t="shared" si="455"/>
        <v>13.108929382245528</v>
      </c>
      <c r="R47" s="49">
        <f>F47*R$45</f>
        <v>243.21544761904769</v>
      </c>
      <c r="S47" s="49">
        <f t="shared" ref="S47:BM47" si="456">G47*S$45</f>
        <v>8.5125406666666681</v>
      </c>
      <c r="T47" s="49">
        <f t="shared" si="456"/>
        <v>8.8104795900000017</v>
      </c>
      <c r="U47" s="49">
        <f t="shared" si="456"/>
        <v>9.1188463756500031</v>
      </c>
      <c r="V47" s="49">
        <f t="shared" si="456"/>
        <v>9.4380059987977525</v>
      </c>
      <c r="W47" s="49">
        <f t="shared" si="456"/>
        <v>9.7683362087556738</v>
      </c>
      <c r="X47" s="49">
        <f t="shared" si="456"/>
        <v>10.110227976062124</v>
      </c>
      <c r="Y47" s="49">
        <f t="shared" si="456"/>
        <v>10.464085955224295</v>
      </c>
      <c r="Z47" s="49">
        <f t="shared" si="456"/>
        <v>10.830328963657145</v>
      </c>
      <c r="AA47" s="49">
        <f t="shared" si="456"/>
        <v>11.209390477385147</v>
      </c>
      <c r="AB47" s="49">
        <f t="shared" si="456"/>
        <v>11.601719144093627</v>
      </c>
      <c r="AC47" s="49">
        <f t="shared" si="456"/>
        <v>12.007779314136904</v>
      </c>
      <c r="AD47" s="49">
        <f t="shared" si="456"/>
        <v>222.78535001904768</v>
      </c>
      <c r="AE47" s="49">
        <f t="shared" si="456"/>
        <v>7.7974872506666681</v>
      </c>
      <c r="AF47" s="49">
        <f t="shared" si="456"/>
        <v>8.0703993044400022</v>
      </c>
      <c r="AG47" s="49">
        <f t="shared" si="456"/>
        <v>8.3528632800954039</v>
      </c>
      <c r="AH47" s="49">
        <f t="shared" si="456"/>
        <v>8.6452134948987425</v>
      </c>
      <c r="AI47" s="49">
        <f t="shared" si="456"/>
        <v>8.9477959672201983</v>
      </c>
      <c r="AJ47" s="49">
        <f t="shared" si="456"/>
        <v>9.2609688260729062</v>
      </c>
      <c r="AK47" s="49">
        <f t="shared" si="456"/>
        <v>9.5851027349854547</v>
      </c>
      <c r="AL47" s="49">
        <f t="shared" si="456"/>
        <v>9.9205813307099451</v>
      </c>
      <c r="AM47" s="49">
        <f t="shared" si="456"/>
        <v>10.267801677284796</v>
      </c>
      <c r="AN47" s="49">
        <f t="shared" si="456"/>
        <v>10.627174735989763</v>
      </c>
      <c r="AO47" s="49">
        <f t="shared" si="456"/>
        <v>10.999125851749405</v>
      </c>
      <c r="AP47" s="49">
        <f t="shared" si="456"/>
        <v>204.07138061744769</v>
      </c>
      <c r="AQ47" s="49">
        <f t="shared" si="456"/>
        <v>7.1424983216106686</v>
      </c>
      <c r="AR47" s="49">
        <f t="shared" si="456"/>
        <v>7.3924857628670422</v>
      </c>
      <c r="AS47" s="49">
        <f t="shared" si="456"/>
        <v>7.6512227645673905</v>
      </c>
      <c r="AT47" s="49">
        <f t="shared" si="456"/>
        <v>7.9190155613272486</v>
      </c>
      <c r="AU47" s="49">
        <f t="shared" si="456"/>
        <v>8.196181105973702</v>
      </c>
      <c r="AV47" s="49">
        <f t="shared" si="456"/>
        <v>8.4830474446827822</v>
      </c>
      <c r="AW47" s="49">
        <f t="shared" si="456"/>
        <v>8.7799541052466772</v>
      </c>
      <c r="AX47" s="49">
        <f t="shared" si="456"/>
        <v>9.0872524989303098</v>
      </c>
      <c r="AY47" s="49">
        <f t="shared" si="456"/>
        <v>9.4053063363928739</v>
      </c>
      <c r="AZ47" s="49">
        <f t="shared" si="456"/>
        <v>9.734492058166623</v>
      </c>
      <c r="BA47" s="49">
        <f t="shared" si="456"/>
        <v>10.075199280202455</v>
      </c>
      <c r="BB47" s="49">
        <f t="shared" si="456"/>
        <v>186.92938464558208</v>
      </c>
      <c r="BC47" s="49">
        <f t="shared" si="456"/>
        <v>6.5425284625953726</v>
      </c>
      <c r="BD47" s="49">
        <f t="shared" si="456"/>
        <v>6.7715169587862105</v>
      </c>
      <c r="BE47" s="49">
        <f t="shared" si="456"/>
        <v>7.0085200523437301</v>
      </c>
      <c r="BF47" s="49">
        <f t="shared" si="456"/>
        <v>7.2538182541757603</v>
      </c>
      <c r="BG47" s="49">
        <f t="shared" si="456"/>
        <v>7.5077018930719115</v>
      </c>
      <c r="BH47" s="49">
        <f t="shared" si="456"/>
        <v>7.7704714593294284</v>
      </c>
      <c r="BI47" s="49">
        <f t="shared" si="456"/>
        <v>8.042437960405957</v>
      </c>
      <c r="BJ47" s="49">
        <f t="shared" si="456"/>
        <v>8.3239232890201649</v>
      </c>
      <c r="BK47" s="49">
        <f t="shared" si="456"/>
        <v>8.615260604135873</v>
      </c>
      <c r="BL47" s="49">
        <f t="shared" si="456"/>
        <v>8.9167947252806279</v>
      </c>
      <c r="BM47" s="49">
        <f t="shared" si="456"/>
        <v>9.2288825406654489</v>
      </c>
    </row>
    <row r="48" spans="1:65" ht="15" customHeight="1" x14ac:dyDescent="0.25">
      <c r="A48" s="82"/>
      <c r="B48" t="s">
        <v>333</v>
      </c>
      <c r="R48" s="83">
        <f t="shared" ref="R48:AC48" si="457">R36*R42</f>
        <v>11.86208292757423</v>
      </c>
      <c r="S48" s="83">
        <f t="shared" si="457"/>
        <v>12.217945415401456</v>
      </c>
      <c r="T48" s="83">
        <f t="shared" si="457"/>
        <v>12.584483777863499</v>
      </c>
      <c r="U48" s="83">
        <f t="shared" si="457"/>
        <v>12.962018291199405</v>
      </c>
      <c r="V48" s="83">
        <f t="shared" si="457"/>
        <v>13.350878839935387</v>
      </c>
      <c r="W48" s="83">
        <f t="shared" si="457"/>
        <v>13.75140520513345</v>
      </c>
      <c r="X48" s="83">
        <f t="shared" si="457"/>
        <v>14.16394736128745</v>
      </c>
      <c r="Y48" s="83">
        <f t="shared" si="457"/>
        <v>14.588865782126074</v>
      </c>
      <c r="Z48" s="83">
        <f t="shared" si="457"/>
        <v>15.026531755589856</v>
      </c>
      <c r="AA48" s="83">
        <f t="shared" si="457"/>
        <v>15.477327708257553</v>
      </c>
      <c r="AB48" s="83">
        <f t="shared" si="457"/>
        <v>15.941647539505279</v>
      </c>
      <c r="AC48" s="83">
        <f t="shared" si="457"/>
        <v>16.419896965690434</v>
      </c>
      <c r="AD48" s="49">
        <f t="shared" ref="AD48" si="458">R48*AD$45</f>
        <v>10.865667961657994</v>
      </c>
      <c r="AE48" s="49">
        <f t="shared" ref="AE48" si="459">S48*AE$45</f>
        <v>11.191638000507734</v>
      </c>
      <c r="AF48" s="49">
        <f t="shared" ref="AF48" si="460">T48*AF$45</f>
        <v>11.527387140522965</v>
      </c>
      <c r="AG48" s="49">
        <f t="shared" ref="AG48" si="461">U48*AG$45</f>
        <v>11.873208754738656</v>
      </c>
      <c r="AH48" s="49">
        <f t="shared" ref="AH48" si="462">V48*AH$45</f>
        <v>12.229405017380815</v>
      </c>
      <c r="AI48" s="49">
        <f t="shared" ref="AI48" si="463">W48*AI$45</f>
        <v>12.59628716790224</v>
      </c>
      <c r="AJ48" s="49">
        <f t="shared" ref="AJ48" si="464">X48*AJ$45</f>
        <v>12.974175782939305</v>
      </c>
      <c r="AK48" s="49">
        <f t="shared" ref="AK48" si="465">Y48*AK$45</f>
        <v>13.363401056427485</v>
      </c>
      <c r="AL48" s="49">
        <f t="shared" ref="AL48" si="466">Z48*AL$45</f>
        <v>13.764303088120309</v>
      </c>
      <c r="AM48" s="49">
        <f t="shared" ref="AM48" si="467">AA48*AM$45</f>
        <v>14.177232180763919</v>
      </c>
      <c r="AN48" s="49">
        <f t="shared" ref="AN48" si="468">AB48*AN$45</f>
        <v>14.602549146186837</v>
      </c>
      <c r="AO48" s="49">
        <f t="shared" ref="AO48" si="469">AC48*AO$45</f>
        <v>15.040625620572438</v>
      </c>
      <c r="AP48" s="49">
        <f t="shared" ref="AP48" si="470">AD48*AP$45</f>
        <v>9.9529518528787229</v>
      </c>
      <c r="AQ48" s="49">
        <f t="shared" ref="AQ48" si="471">AE48*AQ$45</f>
        <v>10.251540408465084</v>
      </c>
      <c r="AR48" s="49">
        <f t="shared" ref="AR48" si="472">AF48*AR$45</f>
        <v>10.559086620719036</v>
      </c>
      <c r="AS48" s="49">
        <f t="shared" ref="AS48" si="473">AG48*AS$45</f>
        <v>10.875859219340608</v>
      </c>
      <c r="AT48" s="49">
        <f t="shared" ref="AT48" si="474">AH48*AT$45</f>
        <v>11.202134995920828</v>
      </c>
      <c r="AU48" s="49">
        <f t="shared" ref="AU48" si="475">AI48*AU$45</f>
        <v>11.538199045798452</v>
      </c>
      <c r="AV48" s="49">
        <f t="shared" ref="AV48" si="476">AJ48*AV$45</f>
        <v>11.884345017172404</v>
      </c>
      <c r="AW48" s="49">
        <f t="shared" ref="AW48" si="477">AK48*AW$45</f>
        <v>12.240875367687575</v>
      </c>
      <c r="AX48" s="49">
        <f t="shared" ref="AX48" si="478">AL48*AX$45</f>
        <v>12.608101628718204</v>
      </c>
      <c r="AY48" s="49">
        <f t="shared" ref="AY48" si="479">AM48*AY$45</f>
        <v>12.986344677579751</v>
      </c>
      <c r="AZ48" s="49">
        <f t="shared" ref="AZ48" si="480">AN48*AZ$45</f>
        <v>13.375935017907143</v>
      </c>
      <c r="BA48" s="49">
        <f t="shared" ref="BA48" si="481">AO48*BA$45</f>
        <v>13.777213068444354</v>
      </c>
      <c r="BB48" s="49">
        <f t="shared" ref="BB48" si="482">AP48*BB$45</f>
        <v>9.1169038972369112</v>
      </c>
      <c r="BC48" s="49">
        <f t="shared" ref="BC48" si="483">AQ48*BC$45</f>
        <v>9.3904110141540169</v>
      </c>
      <c r="BD48" s="49">
        <f t="shared" ref="BD48" si="484">AR48*BD$45</f>
        <v>9.6721233445786368</v>
      </c>
      <c r="BE48" s="49">
        <f t="shared" ref="BE48" si="485">AS48*BE$45</f>
        <v>9.9622870449159979</v>
      </c>
      <c r="BF48" s="49">
        <f t="shared" ref="BF48" si="486">AT48*BF$45</f>
        <v>10.261155656263478</v>
      </c>
      <c r="BG48" s="49">
        <f t="shared" ref="BG48" si="487">AU48*BG$45</f>
        <v>10.568990325951383</v>
      </c>
      <c r="BH48" s="49">
        <f t="shared" ref="BH48" si="488">AV48*BH$45</f>
        <v>10.886060035729923</v>
      </c>
      <c r="BI48" s="49">
        <f t="shared" ref="BI48" si="489">AW48*BI$45</f>
        <v>11.21264183680182</v>
      </c>
      <c r="BJ48" s="49">
        <f t="shared" ref="BJ48" si="490">AX48*BJ$45</f>
        <v>11.549021091905875</v>
      </c>
      <c r="BK48" s="49">
        <f t="shared" ref="BK48" si="491">AY48*BK$45</f>
        <v>11.895491724663053</v>
      </c>
      <c r="BL48" s="49">
        <f t="shared" ref="BL48" si="492">AZ48*BL$45</f>
        <v>12.252356476402943</v>
      </c>
      <c r="BM48" s="49">
        <f t="shared" ref="BM48" si="493">BA48*BM$45</f>
        <v>12.619927170695028</v>
      </c>
    </row>
    <row r="49" spans="1:65" ht="15" customHeight="1" x14ac:dyDescent="0.25">
      <c r="A49" s="82"/>
      <c r="B49" t="s">
        <v>334</v>
      </c>
      <c r="AD49" s="83">
        <f t="shared" ref="AD49:AO49" si="494">AD36*AD42</f>
        <v>14.375619793461976</v>
      </c>
      <c r="AE49" s="83">
        <f t="shared" si="494"/>
        <v>14.735010288298525</v>
      </c>
      <c r="AF49" s="83">
        <f t="shared" si="494"/>
        <v>15.103385545505988</v>
      </c>
      <c r="AG49" s="83">
        <f t="shared" si="494"/>
        <v>15.480970184143636</v>
      </c>
      <c r="AH49" s="83">
        <f t="shared" si="494"/>
        <v>15.867994438747228</v>
      </c>
      <c r="AI49" s="83">
        <f t="shared" si="494"/>
        <v>16.264694299715913</v>
      </c>
      <c r="AJ49" s="83">
        <f t="shared" si="494"/>
        <v>16.671311657208808</v>
      </c>
      <c r="AK49" s="83">
        <f t="shared" si="494"/>
        <v>17.08809444863903</v>
      </c>
      <c r="AL49" s="83">
        <f t="shared" si="494"/>
        <v>17.515296809855005</v>
      </c>
      <c r="AM49" s="83">
        <f t="shared" si="494"/>
        <v>17.95317923010138</v>
      </c>
      <c r="AN49" s="83">
        <f t="shared" si="494"/>
        <v>18.402008710853917</v>
      </c>
      <c r="AO49" s="83">
        <f t="shared" si="494"/>
        <v>18.862058928625263</v>
      </c>
      <c r="AP49" s="49">
        <f t="shared" ref="AP49" si="495">AD49*AP$45</f>
        <v>13.16806773081117</v>
      </c>
      <c r="AQ49" s="49">
        <f t="shared" ref="AQ49" si="496">AE49*AQ$45</f>
        <v>13.49726942408145</v>
      </c>
      <c r="AR49" s="49">
        <f t="shared" ref="AR49" si="497">AF49*AR$45</f>
        <v>13.834701159683485</v>
      </c>
      <c r="AS49" s="49">
        <f t="shared" ref="AS49" si="498">AG49*AS$45</f>
        <v>14.180568688675571</v>
      </c>
      <c r="AT49" s="49">
        <f t="shared" ref="AT49" si="499">AH49*AT$45</f>
        <v>14.535082905892462</v>
      </c>
      <c r="AU49" s="49">
        <f t="shared" ref="AU49" si="500">AI49*AU$45</f>
        <v>14.898459978539776</v>
      </c>
      <c r="AV49" s="49">
        <f t="shared" ref="AV49" si="501">AJ49*AV$45</f>
        <v>15.270921478003268</v>
      </c>
      <c r="AW49" s="49">
        <f t="shared" ref="AW49" si="502">AK49*AW$45</f>
        <v>15.652694514953351</v>
      </c>
      <c r="AX49" s="49">
        <f t="shared" ref="AX49" si="503">AL49*AX$45</f>
        <v>16.044011877827185</v>
      </c>
      <c r="AY49" s="49">
        <f t="shared" ref="AY49" si="504">AM49*AY$45</f>
        <v>16.445112174772866</v>
      </c>
      <c r="AZ49" s="49">
        <f t="shared" ref="AZ49" si="505">AN49*AZ$45</f>
        <v>16.856239979142188</v>
      </c>
      <c r="BA49" s="49">
        <f t="shared" ref="BA49" si="506">AO49*BA$45</f>
        <v>17.277645978620743</v>
      </c>
      <c r="BB49" s="49">
        <f t="shared" ref="BB49" si="507">AP49*BB$45</f>
        <v>12.061950041423033</v>
      </c>
      <c r="BC49" s="49">
        <f t="shared" ref="BC49" si="508">AQ49*BC$45</f>
        <v>12.363498792458609</v>
      </c>
      <c r="BD49" s="49">
        <f t="shared" ref="BD49" si="509">AR49*BD$45</f>
        <v>12.672586262270073</v>
      </c>
      <c r="BE49" s="49">
        <f t="shared" ref="BE49" si="510">AS49*BE$45</f>
        <v>12.989400918826824</v>
      </c>
      <c r="BF49" s="49">
        <f t="shared" ref="BF49" si="511">AT49*BF$45</f>
        <v>13.314135941797495</v>
      </c>
      <c r="BG49" s="49">
        <f t="shared" ref="BG49" si="512">AU49*BG$45</f>
        <v>13.646989340342435</v>
      </c>
      <c r="BH49" s="49">
        <f t="shared" ref="BH49" si="513">AV49*BH$45</f>
        <v>13.988164073850994</v>
      </c>
      <c r="BI49" s="49">
        <f t="shared" ref="BI49" si="514">AW49*BI$45</f>
        <v>14.33786817569727</v>
      </c>
      <c r="BJ49" s="49">
        <f t="shared" ref="BJ49" si="515">AX49*BJ$45</f>
        <v>14.696314880089702</v>
      </c>
      <c r="BK49" s="49">
        <f t="shared" ref="BK49" si="516">AY49*BK$45</f>
        <v>15.063722752091946</v>
      </c>
      <c r="BL49" s="49">
        <f t="shared" ref="BL49" si="517">AZ49*BL$45</f>
        <v>15.440315820894245</v>
      </c>
      <c r="BM49" s="49">
        <f t="shared" ref="BM49" si="518">BA49*BM$45</f>
        <v>15.826323716416601</v>
      </c>
    </row>
    <row r="50" spans="1:65" ht="15" customHeight="1" x14ac:dyDescent="0.25">
      <c r="A50" s="82"/>
      <c r="B50" t="s">
        <v>335</v>
      </c>
      <c r="AP50" s="83">
        <f t="shared" ref="AP50:BA50" si="519">AP36*AP42</f>
        <v>19.720282609877714</v>
      </c>
      <c r="AQ50" s="83">
        <f t="shared" si="519"/>
        <v>20.213289675124656</v>
      </c>
      <c r="AR50" s="83">
        <f t="shared" si="519"/>
        <v>20.718621917002771</v>
      </c>
      <c r="AS50" s="83">
        <f t="shared" si="519"/>
        <v>21.23658746492784</v>
      </c>
      <c r="AT50" s="83">
        <f t="shared" si="519"/>
        <v>21.767502151551035</v>
      </c>
      <c r="AU50" s="83">
        <f t="shared" si="519"/>
        <v>22.311689705339809</v>
      </c>
      <c r="AV50" s="83">
        <f t="shared" si="519"/>
        <v>22.869481947973309</v>
      </c>
      <c r="AW50" s="83">
        <f t="shared" si="519"/>
        <v>23.441218996672639</v>
      </c>
      <c r="AX50" s="83">
        <f t="shared" si="519"/>
        <v>24.027249471589457</v>
      </c>
      <c r="AY50" s="83">
        <f t="shared" si="519"/>
        <v>24.627930708379193</v>
      </c>
      <c r="AZ50" s="83">
        <f t="shared" si="519"/>
        <v>25.243628976088669</v>
      </c>
      <c r="BA50" s="83">
        <f t="shared" si="519"/>
        <v>25.874719700490889</v>
      </c>
      <c r="BB50" s="49">
        <f t="shared" ref="BB50" si="520">AP50*BB$45</f>
        <v>18.063778870647987</v>
      </c>
      <c r="BC50" s="49">
        <f t="shared" ref="BC50" si="521">AQ50*BC$45</f>
        <v>18.515373342414186</v>
      </c>
      <c r="BD50" s="49">
        <f t="shared" ref="BD50" si="522">AR50*BD$45</f>
        <v>18.97825767597454</v>
      </c>
      <c r="BE50" s="49">
        <f t="shared" ref="BE50" si="523">AS50*BE$45</f>
        <v>19.452714117873903</v>
      </c>
      <c r="BF50" s="49">
        <f t="shared" ref="BF50" si="524">AT50*BF$45</f>
        <v>19.93903197082075</v>
      </c>
      <c r="BG50" s="49">
        <f t="shared" ref="BG50" si="525">AU50*BG$45</f>
        <v>20.437507770091266</v>
      </c>
      <c r="BH50" s="49">
        <f t="shared" ref="BH50" si="526">AV50*BH$45</f>
        <v>20.948445464343553</v>
      </c>
      <c r="BI50" s="49">
        <f t="shared" ref="BI50" si="527">AW50*BI$45</f>
        <v>21.47215660095214</v>
      </c>
      <c r="BJ50" s="49">
        <f t="shared" ref="BJ50" si="528">AX50*BJ$45</f>
        <v>22.008960515975943</v>
      </c>
      <c r="BK50" s="49">
        <f t="shared" ref="BK50" si="529">AY50*BK$45</f>
        <v>22.559184528875342</v>
      </c>
      <c r="BL50" s="49">
        <f t="shared" ref="BL50" si="530">AZ50*BL$45</f>
        <v>23.12316414209722</v>
      </c>
      <c r="BM50" s="49">
        <f t="shared" ref="BM50" si="531">BA50*BM$45</f>
        <v>23.701243245649657</v>
      </c>
    </row>
    <row r="51" spans="1:65" ht="15" customHeight="1" x14ac:dyDescent="0.25">
      <c r="A51" s="82"/>
      <c r="B51" t="s">
        <v>336</v>
      </c>
      <c r="BB51" s="83">
        <f t="shared" ref="BB51:BM51" si="532">BB36*BB42</f>
        <v>27.052019446863227</v>
      </c>
      <c r="BC51" s="83">
        <f t="shared" si="532"/>
        <v>27.728319933034808</v>
      </c>
      <c r="BD51" s="83">
        <f t="shared" si="532"/>
        <v>28.421527931360679</v>
      </c>
      <c r="BE51" s="83">
        <f t="shared" si="532"/>
        <v>29.132066129644691</v>
      </c>
      <c r="BF51" s="83">
        <f t="shared" si="532"/>
        <v>29.860367782885813</v>
      </c>
      <c r="BG51" s="83">
        <f t="shared" si="532"/>
        <v>30.606876977457958</v>
      </c>
      <c r="BH51" s="83">
        <f t="shared" si="532"/>
        <v>31.372048901894409</v>
      </c>
      <c r="BI51" s="83">
        <f t="shared" si="532"/>
        <v>32.156350124441772</v>
      </c>
      <c r="BJ51" s="83">
        <f t="shared" si="532"/>
        <v>32.960258877552818</v>
      </c>
      <c r="BK51" s="83">
        <f t="shared" si="532"/>
        <v>33.784265349491633</v>
      </c>
      <c r="BL51" s="83">
        <f t="shared" si="532"/>
        <v>34.628871983228926</v>
      </c>
      <c r="BM51" s="83">
        <f t="shared" si="532"/>
        <v>35.494593782809645</v>
      </c>
    </row>
    <row r="52" spans="1:65" ht="15" customHeight="1" x14ac:dyDescent="0.25">
      <c r="A52" s="82"/>
      <c r="B52" t="s">
        <v>338</v>
      </c>
      <c r="F52" s="49">
        <f>SUM(F47:F51)</f>
        <v>265.51904761904768</v>
      </c>
      <c r="G52" s="49">
        <f t="shared" ref="G52:BM52" si="533">SUM(G47:G51)</f>
        <v>9.2931666666666679</v>
      </c>
      <c r="H52" s="49">
        <f t="shared" si="533"/>
        <v>9.618427500000001</v>
      </c>
      <c r="I52" s="49">
        <f t="shared" si="533"/>
        <v>9.9550724625000022</v>
      </c>
      <c r="J52" s="49">
        <f t="shared" si="533"/>
        <v>10.303499998687503</v>
      </c>
      <c r="K52" s="49">
        <f t="shared" si="533"/>
        <v>10.664122498641564</v>
      </c>
      <c r="L52" s="49">
        <f t="shared" si="533"/>
        <v>11.037366786094021</v>
      </c>
      <c r="M52" s="49">
        <f t="shared" si="533"/>
        <v>11.423674623607308</v>
      </c>
      <c r="N52" s="49">
        <f t="shared" si="533"/>
        <v>11.823503235433565</v>
      </c>
      <c r="O52" s="49">
        <f t="shared" si="533"/>
        <v>12.237325848673741</v>
      </c>
      <c r="P52" s="49">
        <f t="shared" si="533"/>
        <v>12.665632253377321</v>
      </c>
      <c r="Q52" s="49">
        <f t="shared" si="533"/>
        <v>13.108929382245528</v>
      </c>
      <c r="R52" s="49">
        <f t="shared" si="533"/>
        <v>255.07753054662192</v>
      </c>
      <c r="S52" s="49">
        <f t="shared" si="533"/>
        <v>20.730486082068126</v>
      </c>
      <c r="T52" s="49">
        <f t="shared" si="533"/>
        <v>21.3949633678635</v>
      </c>
      <c r="U52" s="49">
        <f t="shared" si="533"/>
        <v>22.080864666849408</v>
      </c>
      <c r="V52" s="49">
        <f t="shared" si="533"/>
        <v>22.788884838733139</v>
      </c>
      <c r="W52" s="49">
        <f t="shared" si="533"/>
        <v>23.519741413889122</v>
      </c>
      <c r="X52" s="49">
        <f t="shared" si="533"/>
        <v>24.274175337349575</v>
      </c>
      <c r="Y52" s="49">
        <f t="shared" si="533"/>
        <v>25.052951737350369</v>
      </c>
      <c r="Z52" s="49">
        <f t="shared" si="533"/>
        <v>25.856860719247003</v>
      </c>
      <c r="AA52" s="49">
        <f t="shared" si="533"/>
        <v>26.6867181856427</v>
      </c>
      <c r="AB52" s="49">
        <f t="shared" si="533"/>
        <v>27.543366683598904</v>
      </c>
      <c r="AC52" s="49">
        <f t="shared" si="533"/>
        <v>28.427676279827338</v>
      </c>
      <c r="AD52" s="49">
        <f t="shared" si="533"/>
        <v>248.02663777416765</v>
      </c>
      <c r="AE52" s="49">
        <f t="shared" si="533"/>
        <v>33.724135539472925</v>
      </c>
      <c r="AF52" s="49">
        <f t="shared" si="533"/>
        <v>34.701171990468957</v>
      </c>
      <c r="AG52" s="49">
        <f t="shared" si="533"/>
        <v>35.707042218977698</v>
      </c>
      <c r="AH52" s="49">
        <f t="shared" si="533"/>
        <v>36.742612951026786</v>
      </c>
      <c r="AI52" s="49">
        <f t="shared" si="533"/>
        <v>37.808777434838348</v>
      </c>
      <c r="AJ52" s="49">
        <f t="shared" si="533"/>
        <v>38.906456266221014</v>
      </c>
      <c r="AK52" s="49">
        <f t="shared" si="533"/>
        <v>40.036598240051973</v>
      </c>
      <c r="AL52" s="49">
        <f t="shared" si="533"/>
        <v>41.20018122868526</v>
      </c>
      <c r="AM52" s="49">
        <f t="shared" si="533"/>
        <v>42.398213088150101</v>
      </c>
      <c r="AN52" s="49">
        <f t="shared" si="533"/>
        <v>43.63173259303052</v>
      </c>
      <c r="AO52" s="49">
        <f t="shared" si="533"/>
        <v>44.901810400947106</v>
      </c>
      <c r="AP52" s="49">
        <f t="shared" si="533"/>
        <v>246.91268281101532</v>
      </c>
      <c r="AQ52" s="49">
        <f t="shared" si="533"/>
        <v>51.104597829281857</v>
      </c>
      <c r="AR52" s="49">
        <f t="shared" si="533"/>
        <v>52.504895460272337</v>
      </c>
      <c r="AS52" s="49">
        <f t="shared" si="533"/>
        <v>53.944238137511405</v>
      </c>
      <c r="AT52" s="49">
        <f t="shared" si="533"/>
        <v>55.423735614691573</v>
      </c>
      <c r="AU52" s="49">
        <f t="shared" si="533"/>
        <v>56.944529835651743</v>
      </c>
      <c r="AV52" s="49">
        <f t="shared" si="533"/>
        <v>58.507795887831762</v>
      </c>
      <c r="AW52" s="49">
        <f t="shared" si="533"/>
        <v>60.114742984560245</v>
      </c>
      <c r="AX52" s="49">
        <f t="shared" si="533"/>
        <v>61.766615477065159</v>
      </c>
      <c r="AY52" s="49">
        <f t="shared" si="533"/>
        <v>63.46469389712469</v>
      </c>
      <c r="AZ52" s="49">
        <f t="shared" si="533"/>
        <v>65.210296031304622</v>
      </c>
      <c r="BA52" s="49">
        <f t="shared" si="533"/>
        <v>67.004778027758434</v>
      </c>
      <c r="BB52" s="49">
        <f t="shared" si="533"/>
        <v>253.22403690175324</v>
      </c>
      <c r="BC52" s="49">
        <f t="shared" si="533"/>
        <v>74.540131544656987</v>
      </c>
      <c r="BD52" s="49">
        <f t="shared" si="533"/>
        <v>76.516012172970136</v>
      </c>
      <c r="BE52" s="49">
        <f t="shared" si="533"/>
        <v>78.544988263605148</v>
      </c>
      <c r="BF52" s="49">
        <f t="shared" si="533"/>
        <v>80.628509605943293</v>
      </c>
      <c r="BG52" s="49">
        <f t="shared" si="533"/>
        <v>82.76806630691496</v>
      </c>
      <c r="BH52" s="49">
        <f t="shared" si="533"/>
        <v>84.965189935148317</v>
      </c>
      <c r="BI52" s="49">
        <f t="shared" si="533"/>
        <v>87.22145469829897</v>
      </c>
      <c r="BJ52" s="49">
        <f t="shared" si="533"/>
        <v>89.538478654544505</v>
      </c>
      <c r="BK52" s="49">
        <f t="shared" si="533"/>
        <v>91.917924959257846</v>
      </c>
      <c r="BL52" s="49">
        <f t="shared" si="533"/>
        <v>94.36150314790396</v>
      </c>
      <c r="BM52" s="49">
        <f t="shared" si="533"/>
        <v>96.870970456236378</v>
      </c>
    </row>
    <row r="53" spans="1:65" ht="15" customHeight="1" x14ac:dyDescent="0.25">
      <c r="A53" s="82"/>
    </row>
    <row r="54" spans="1:65" ht="15" customHeight="1" x14ac:dyDescent="0.25">
      <c r="A54" s="82"/>
      <c r="B54" t="s">
        <v>304</v>
      </c>
      <c r="E54" s="54">
        <v>12</v>
      </c>
    </row>
    <row r="55" spans="1:65" ht="15" customHeight="1" x14ac:dyDescent="0.25">
      <c r="A55" s="82"/>
    </row>
    <row r="56" spans="1:65" ht="15" customHeight="1" x14ac:dyDescent="0.2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65" ht="15" customHeight="1" x14ac:dyDescent="0.25">
      <c r="A57" s="82"/>
      <c r="B57" s="84" t="s">
        <v>132</v>
      </c>
      <c r="C57">
        <v>1</v>
      </c>
      <c r="F57" s="49">
        <f ca="1">IF(F$56=$B57,OFFSET(F$46,$C57,0)/$E$54,E57)</f>
        <v>22.126587301587307</v>
      </c>
      <c r="G57" s="49">
        <f t="shared" ref="G57:BM57" ca="1" si="534">IF(G$56=$B57,OFFSET(G$46,$C57,0)/$E$54,F57)</f>
        <v>22.126587301587307</v>
      </c>
      <c r="H57" s="49">
        <f t="shared" ca="1" si="534"/>
        <v>22.126587301587307</v>
      </c>
      <c r="I57" s="49">
        <f t="shared" ca="1" si="534"/>
        <v>22.126587301587307</v>
      </c>
      <c r="J57" s="49">
        <f t="shared" ca="1" si="534"/>
        <v>22.126587301587307</v>
      </c>
      <c r="K57" s="49">
        <f t="shared" ca="1" si="534"/>
        <v>22.126587301587307</v>
      </c>
      <c r="L57" s="49">
        <f t="shared" ca="1" si="534"/>
        <v>22.126587301587307</v>
      </c>
      <c r="M57" s="49">
        <f t="shared" ca="1" si="534"/>
        <v>22.126587301587307</v>
      </c>
      <c r="N57" s="49">
        <f t="shared" ca="1" si="534"/>
        <v>22.126587301587307</v>
      </c>
      <c r="O57" s="49">
        <f t="shared" ca="1" si="534"/>
        <v>22.126587301587307</v>
      </c>
      <c r="P57" s="49">
        <f t="shared" ca="1" si="534"/>
        <v>22.126587301587307</v>
      </c>
      <c r="Q57" s="49">
        <f t="shared" ca="1" si="534"/>
        <v>22.126587301587307</v>
      </c>
      <c r="R57" s="49">
        <f t="shared" ca="1" si="534"/>
        <v>20.267953968253973</v>
      </c>
      <c r="S57" s="49">
        <f t="shared" ca="1" si="534"/>
        <v>20.267953968253973</v>
      </c>
      <c r="T57" s="49">
        <f t="shared" ca="1" si="534"/>
        <v>20.267953968253973</v>
      </c>
      <c r="U57" s="49">
        <f t="shared" ca="1" si="534"/>
        <v>20.267953968253973</v>
      </c>
      <c r="V57" s="49">
        <f t="shared" ca="1" si="534"/>
        <v>20.267953968253973</v>
      </c>
      <c r="W57" s="49">
        <f t="shared" ca="1" si="534"/>
        <v>20.267953968253973</v>
      </c>
      <c r="X57" s="49">
        <f t="shared" ca="1" si="534"/>
        <v>20.267953968253973</v>
      </c>
      <c r="Y57" s="49">
        <f t="shared" ca="1" si="534"/>
        <v>20.267953968253973</v>
      </c>
      <c r="Z57" s="49">
        <f t="shared" ca="1" si="534"/>
        <v>20.267953968253973</v>
      </c>
      <c r="AA57" s="49">
        <f t="shared" ca="1" si="534"/>
        <v>20.267953968253973</v>
      </c>
      <c r="AB57" s="49">
        <f t="shared" ca="1" si="534"/>
        <v>20.267953968253973</v>
      </c>
      <c r="AC57" s="49">
        <f t="shared" ca="1" si="534"/>
        <v>20.267953968253973</v>
      </c>
      <c r="AD57" s="49">
        <f t="shared" ca="1" si="534"/>
        <v>18.565445834920641</v>
      </c>
      <c r="AE57" s="49">
        <f t="shared" ca="1" si="534"/>
        <v>18.565445834920641</v>
      </c>
      <c r="AF57" s="49">
        <f t="shared" ca="1" si="534"/>
        <v>18.565445834920641</v>
      </c>
      <c r="AG57" s="49">
        <f t="shared" ca="1" si="534"/>
        <v>18.565445834920641</v>
      </c>
      <c r="AH57" s="49">
        <f t="shared" ca="1" si="534"/>
        <v>18.565445834920641</v>
      </c>
      <c r="AI57" s="49">
        <f t="shared" ca="1" si="534"/>
        <v>18.565445834920641</v>
      </c>
      <c r="AJ57" s="49">
        <f t="shared" ca="1" si="534"/>
        <v>18.565445834920641</v>
      </c>
      <c r="AK57" s="49">
        <f t="shared" ca="1" si="534"/>
        <v>18.565445834920641</v>
      </c>
      <c r="AL57" s="49">
        <f t="shared" ca="1" si="534"/>
        <v>18.565445834920641</v>
      </c>
      <c r="AM57" s="49">
        <f t="shared" ca="1" si="534"/>
        <v>18.565445834920641</v>
      </c>
      <c r="AN57" s="49">
        <f t="shared" ca="1" si="534"/>
        <v>18.565445834920641</v>
      </c>
      <c r="AO57" s="49">
        <f t="shared" ca="1" si="534"/>
        <v>18.565445834920641</v>
      </c>
      <c r="AP57" s="49">
        <f t="shared" ca="1" si="534"/>
        <v>17.005948384787306</v>
      </c>
      <c r="AQ57" s="49">
        <f t="shared" ca="1" si="534"/>
        <v>17.005948384787306</v>
      </c>
      <c r="AR57" s="49">
        <f t="shared" ca="1" si="534"/>
        <v>17.005948384787306</v>
      </c>
      <c r="AS57" s="49">
        <f t="shared" ca="1" si="534"/>
        <v>17.005948384787306</v>
      </c>
      <c r="AT57" s="49">
        <f t="shared" ca="1" si="534"/>
        <v>17.005948384787306</v>
      </c>
      <c r="AU57" s="49">
        <f t="shared" ca="1" si="534"/>
        <v>17.005948384787306</v>
      </c>
      <c r="AV57" s="49">
        <f t="shared" ca="1" si="534"/>
        <v>17.005948384787306</v>
      </c>
      <c r="AW57" s="49">
        <f t="shared" ca="1" si="534"/>
        <v>17.005948384787306</v>
      </c>
      <c r="AX57" s="49">
        <f t="shared" ca="1" si="534"/>
        <v>17.005948384787306</v>
      </c>
      <c r="AY57" s="49">
        <f t="shared" ca="1" si="534"/>
        <v>17.005948384787306</v>
      </c>
      <c r="AZ57" s="49">
        <f t="shared" ca="1" si="534"/>
        <v>17.005948384787306</v>
      </c>
      <c r="BA57" s="49">
        <f t="shared" ca="1" si="534"/>
        <v>17.005948384787306</v>
      </c>
      <c r="BB57" s="49">
        <f t="shared" ca="1" si="534"/>
        <v>15.577448720465172</v>
      </c>
      <c r="BC57" s="49">
        <f t="shared" ca="1" si="534"/>
        <v>15.577448720465172</v>
      </c>
      <c r="BD57" s="49">
        <f t="shared" ca="1" si="534"/>
        <v>15.577448720465172</v>
      </c>
      <c r="BE57" s="49">
        <f t="shared" ca="1" si="534"/>
        <v>15.577448720465172</v>
      </c>
      <c r="BF57" s="49">
        <f t="shared" ca="1" si="534"/>
        <v>15.577448720465172</v>
      </c>
      <c r="BG57" s="49">
        <f t="shared" ca="1" si="534"/>
        <v>15.577448720465172</v>
      </c>
      <c r="BH57" s="49">
        <f t="shared" ca="1" si="534"/>
        <v>15.577448720465172</v>
      </c>
      <c r="BI57" s="49">
        <f t="shared" ca="1" si="534"/>
        <v>15.577448720465172</v>
      </c>
      <c r="BJ57" s="49">
        <f t="shared" ca="1" si="534"/>
        <v>15.577448720465172</v>
      </c>
      <c r="BK57" s="49">
        <f t="shared" ca="1" si="534"/>
        <v>15.577448720465172</v>
      </c>
      <c r="BL57" s="49">
        <f t="shared" ca="1" si="534"/>
        <v>15.577448720465172</v>
      </c>
      <c r="BM57" s="49">
        <f t="shared" ca="1" si="534"/>
        <v>15.577448720465172</v>
      </c>
    </row>
    <row r="58" spans="1:65" ht="15" customHeight="1" x14ac:dyDescent="0.25">
      <c r="A58" s="82"/>
      <c r="B58" s="84" t="s">
        <v>133</v>
      </c>
      <c r="C58">
        <v>1</v>
      </c>
      <c r="G58" s="49">
        <f ca="1">IF(G$56=$B58,OFFSET(G$46,$C58,0)/$E$54,F58)</f>
        <v>0.77443055555555562</v>
      </c>
      <c r="H58" s="49">
        <f t="shared" ref="H58:BM58" ca="1" si="535">IF(H$56=$B58,OFFSET(H$46,$C58,0)/$E$54,G58)</f>
        <v>0.77443055555555562</v>
      </c>
      <c r="I58" s="49">
        <f t="shared" ca="1" si="535"/>
        <v>0.77443055555555562</v>
      </c>
      <c r="J58" s="49">
        <f t="shared" ca="1" si="535"/>
        <v>0.77443055555555562</v>
      </c>
      <c r="K58" s="49">
        <f t="shared" ca="1" si="535"/>
        <v>0.77443055555555562</v>
      </c>
      <c r="L58" s="49">
        <f t="shared" ca="1" si="535"/>
        <v>0.77443055555555562</v>
      </c>
      <c r="M58" s="49">
        <f t="shared" ca="1" si="535"/>
        <v>0.77443055555555562</v>
      </c>
      <c r="N58" s="49">
        <f t="shared" ca="1" si="535"/>
        <v>0.77443055555555562</v>
      </c>
      <c r="O58" s="49">
        <f t="shared" ca="1" si="535"/>
        <v>0.77443055555555562</v>
      </c>
      <c r="P58" s="49">
        <f t="shared" ca="1" si="535"/>
        <v>0.77443055555555562</v>
      </c>
      <c r="Q58" s="49">
        <f t="shared" ca="1" si="535"/>
        <v>0.77443055555555562</v>
      </c>
      <c r="R58" s="49">
        <f t="shared" ca="1" si="535"/>
        <v>0.77443055555555562</v>
      </c>
      <c r="S58" s="49">
        <f t="shared" ca="1" si="535"/>
        <v>0.70937838888888904</v>
      </c>
      <c r="T58" s="49">
        <f t="shared" ca="1" si="535"/>
        <v>0.70937838888888904</v>
      </c>
      <c r="U58" s="49">
        <f t="shared" ca="1" si="535"/>
        <v>0.70937838888888904</v>
      </c>
      <c r="V58" s="49">
        <f t="shared" ca="1" si="535"/>
        <v>0.70937838888888904</v>
      </c>
      <c r="W58" s="49">
        <f t="shared" ca="1" si="535"/>
        <v>0.70937838888888904</v>
      </c>
      <c r="X58" s="49">
        <f t="shared" ca="1" si="535"/>
        <v>0.70937838888888904</v>
      </c>
      <c r="Y58" s="49">
        <f t="shared" ca="1" si="535"/>
        <v>0.70937838888888904</v>
      </c>
      <c r="Z58" s="49">
        <f t="shared" ca="1" si="535"/>
        <v>0.70937838888888904</v>
      </c>
      <c r="AA58" s="49">
        <f t="shared" ca="1" si="535"/>
        <v>0.70937838888888904</v>
      </c>
      <c r="AB58" s="49">
        <f t="shared" ca="1" si="535"/>
        <v>0.70937838888888904</v>
      </c>
      <c r="AC58" s="49">
        <f t="shared" ca="1" si="535"/>
        <v>0.70937838888888904</v>
      </c>
      <c r="AD58" s="49">
        <f t="shared" ca="1" si="535"/>
        <v>0.70937838888888904</v>
      </c>
      <c r="AE58" s="49">
        <f t="shared" ca="1" si="535"/>
        <v>0.64979060422222235</v>
      </c>
      <c r="AF58" s="49">
        <f t="shared" ca="1" si="535"/>
        <v>0.64979060422222235</v>
      </c>
      <c r="AG58" s="49">
        <f t="shared" ca="1" si="535"/>
        <v>0.64979060422222235</v>
      </c>
      <c r="AH58" s="49">
        <f t="shared" ca="1" si="535"/>
        <v>0.64979060422222235</v>
      </c>
      <c r="AI58" s="49">
        <f t="shared" ca="1" si="535"/>
        <v>0.64979060422222235</v>
      </c>
      <c r="AJ58" s="49">
        <f t="shared" ca="1" si="535"/>
        <v>0.64979060422222235</v>
      </c>
      <c r="AK58" s="49">
        <f t="shared" ca="1" si="535"/>
        <v>0.64979060422222235</v>
      </c>
      <c r="AL58" s="49">
        <f t="shared" ca="1" si="535"/>
        <v>0.64979060422222235</v>
      </c>
      <c r="AM58" s="49">
        <f t="shared" ca="1" si="535"/>
        <v>0.64979060422222235</v>
      </c>
      <c r="AN58" s="49">
        <f t="shared" ca="1" si="535"/>
        <v>0.64979060422222235</v>
      </c>
      <c r="AO58" s="49">
        <f t="shared" ca="1" si="535"/>
        <v>0.64979060422222235</v>
      </c>
      <c r="AP58" s="49">
        <f t="shared" ca="1" si="535"/>
        <v>0.64979060422222235</v>
      </c>
      <c r="AQ58" s="49">
        <f t="shared" ca="1" si="535"/>
        <v>0.59520819346755571</v>
      </c>
      <c r="AR58" s="49">
        <f t="shared" ca="1" si="535"/>
        <v>0.59520819346755571</v>
      </c>
      <c r="AS58" s="49">
        <f t="shared" ca="1" si="535"/>
        <v>0.59520819346755571</v>
      </c>
      <c r="AT58" s="49">
        <f t="shared" ca="1" si="535"/>
        <v>0.59520819346755571</v>
      </c>
      <c r="AU58" s="49">
        <f t="shared" ca="1" si="535"/>
        <v>0.59520819346755571</v>
      </c>
      <c r="AV58" s="49">
        <f t="shared" ca="1" si="535"/>
        <v>0.59520819346755571</v>
      </c>
      <c r="AW58" s="49">
        <f t="shared" ca="1" si="535"/>
        <v>0.59520819346755571</v>
      </c>
      <c r="AX58" s="49">
        <f t="shared" ca="1" si="535"/>
        <v>0.59520819346755571</v>
      </c>
      <c r="AY58" s="49">
        <f t="shared" ca="1" si="535"/>
        <v>0.59520819346755571</v>
      </c>
      <c r="AZ58" s="49">
        <f t="shared" ca="1" si="535"/>
        <v>0.59520819346755571</v>
      </c>
      <c r="BA58" s="49">
        <f t="shared" ca="1" si="535"/>
        <v>0.59520819346755571</v>
      </c>
      <c r="BB58" s="49">
        <f t="shared" ca="1" si="535"/>
        <v>0.59520819346755571</v>
      </c>
      <c r="BC58" s="49">
        <f t="shared" ca="1" si="535"/>
        <v>0.54521070521628101</v>
      </c>
      <c r="BD58" s="49">
        <f t="shared" ca="1" si="535"/>
        <v>0.54521070521628101</v>
      </c>
      <c r="BE58" s="49">
        <f t="shared" ca="1" si="535"/>
        <v>0.54521070521628101</v>
      </c>
      <c r="BF58" s="49">
        <f t="shared" ca="1" si="535"/>
        <v>0.54521070521628101</v>
      </c>
      <c r="BG58" s="49">
        <f t="shared" ca="1" si="535"/>
        <v>0.54521070521628101</v>
      </c>
      <c r="BH58" s="49">
        <f t="shared" ca="1" si="535"/>
        <v>0.54521070521628101</v>
      </c>
      <c r="BI58" s="49">
        <f t="shared" ca="1" si="535"/>
        <v>0.54521070521628101</v>
      </c>
      <c r="BJ58" s="49">
        <f t="shared" ca="1" si="535"/>
        <v>0.54521070521628101</v>
      </c>
      <c r="BK58" s="49">
        <f t="shared" ca="1" si="535"/>
        <v>0.54521070521628101</v>
      </c>
      <c r="BL58" s="49">
        <f t="shared" ca="1" si="535"/>
        <v>0.54521070521628101</v>
      </c>
      <c r="BM58" s="49">
        <f t="shared" ca="1" si="535"/>
        <v>0.54521070521628101</v>
      </c>
    </row>
    <row r="59" spans="1:65" ht="15" customHeight="1" x14ac:dyDescent="0.25">
      <c r="A59" s="82"/>
      <c r="B59" s="84" t="s">
        <v>134</v>
      </c>
      <c r="C59">
        <v>1</v>
      </c>
      <c r="H59" s="49">
        <f ca="1">IF(H$56=$B59,OFFSET(H$46,$C59,0)/$E$54,G59)</f>
        <v>0.80153562500000008</v>
      </c>
      <c r="I59" s="49">
        <f t="shared" ref="I59:BM59" ca="1" si="536">IF(I$56=$B59,OFFSET(I$46,$C59,0)/$E$54,H59)</f>
        <v>0.80153562500000008</v>
      </c>
      <c r="J59" s="49">
        <f t="shared" ca="1" si="536"/>
        <v>0.80153562500000008</v>
      </c>
      <c r="K59" s="49">
        <f t="shared" ca="1" si="536"/>
        <v>0.80153562500000008</v>
      </c>
      <c r="L59" s="49">
        <f t="shared" ca="1" si="536"/>
        <v>0.80153562500000008</v>
      </c>
      <c r="M59" s="49">
        <f t="shared" ca="1" si="536"/>
        <v>0.80153562500000008</v>
      </c>
      <c r="N59" s="49">
        <f t="shared" ca="1" si="536"/>
        <v>0.80153562500000008</v>
      </c>
      <c r="O59" s="49">
        <f t="shared" ca="1" si="536"/>
        <v>0.80153562500000008</v>
      </c>
      <c r="P59" s="49">
        <f t="shared" ca="1" si="536"/>
        <v>0.80153562500000008</v>
      </c>
      <c r="Q59" s="49">
        <f t="shared" ca="1" si="536"/>
        <v>0.80153562500000008</v>
      </c>
      <c r="R59" s="49">
        <f t="shared" ca="1" si="536"/>
        <v>0.80153562500000008</v>
      </c>
      <c r="S59" s="49">
        <f t="shared" ca="1" si="536"/>
        <v>0.80153562500000008</v>
      </c>
      <c r="T59" s="49">
        <f t="shared" ca="1" si="536"/>
        <v>0.73420663250000018</v>
      </c>
      <c r="U59" s="49">
        <f t="shared" ca="1" si="536"/>
        <v>0.73420663250000018</v>
      </c>
      <c r="V59" s="49">
        <f t="shared" ca="1" si="536"/>
        <v>0.73420663250000018</v>
      </c>
      <c r="W59" s="49">
        <f t="shared" ca="1" si="536"/>
        <v>0.73420663250000018</v>
      </c>
      <c r="X59" s="49">
        <f t="shared" ca="1" si="536"/>
        <v>0.73420663250000018</v>
      </c>
      <c r="Y59" s="49">
        <f t="shared" ca="1" si="536"/>
        <v>0.73420663250000018</v>
      </c>
      <c r="Z59" s="49">
        <f t="shared" ca="1" si="536"/>
        <v>0.73420663250000018</v>
      </c>
      <c r="AA59" s="49">
        <f t="shared" ca="1" si="536"/>
        <v>0.73420663250000018</v>
      </c>
      <c r="AB59" s="49">
        <f t="shared" ca="1" si="536"/>
        <v>0.73420663250000018</v>
      </c>
      <c r="AC59" s="49">
        <f t="shared" ca="1" si="536"/>
        <v>0.73420663250000018</v>
      </c>
      <c r="AD59" s="49">
        <f t="shared" ca="1" si="536"/>
        <v>0.73420663250000018</v>
      </c>
      <c r="AE59" s="49">
        <f t="shared" ca="1" si="536"/>
        <v>0.73420663250000018</v>
      </c>
      <c r="AF59" s="49">
        <f t="shared" ca="1" si="536"/>
        <v>0.67253327537000018</v>
      </c>
      <c r="AG59" s="49">
        <f t="shared" ca="1" si="536"/>
        <v>0.67253327537000018</v>
      </c>
      <c r="AH59" s="49">
        <f t="shared" ca="1" si="536"/>
        <v>0.67253327537000018</v>
      </c>
      <c r="AI59" s="49">
        <f t="shared" ca="1" si="536"/>
        <v>0.67253327537000018</v>
      </c>
      <c r="AJ59" s="49">
        <f t="shared" ca="1" si="536"/>
        <v>0.67253327537000018</v>
      </c>
      <c r="AK59" s="49">
        <f t="shared" ca="1" si="536"/>
        <v>0.67253327537000018</v>
      </c>
      <c r="AL59" s="49">
        <f t="shared" ca="1" si="536"/>
        <v>0.67253327537000018</v>
      </c>
      <c r="AM59" s="49">
        <f t="shared" ca="1" si="536"/>
        <v>0.67253327537000018</v>
      </c>
      <c r="AN59" s="49">
        <f t="shared" ca="1" si="536"/>
        <v>0.67253327537000018</v>
      </c>
      <c r="AO59" s="49">
        <f t="shared" ca="1" si="536"/>
        <v>0.67253327537000018</v>
      </c>
      <c r="AP59" s="49">
        <f t="shared" ca="1" si="536"/>
        <v>0.67253327537000018</v>
      </c>
      <c r="AQ59" s="49">
        <f t="shared" ca="1" si="536"/>
        <v>0.67253327537000018</v>
      </c>
      <c r="AR59" s="49">
        <f t="shared" ca="1" si="536"/>
        <v>0.61604048023892022</v>
      </c>
      <c r="AS59" s="49">
        <f t="shared" ca="1" si="536"/>
        <v>0.61604048023892022</v>
      </c>
      <c r="AT59" s="49">
        <f t="shared" ca="1" si="536"/>
        <v>0.61604048023892022</v>
      </c>
      <c r="AU59" s="49">
        <f t="shared" ca="1" si="536"/>
        <v>0.61604048023892022</v>
      </c>
      <c r="AV59" s="49">
        <f t="shared" ca="1" si="536"/>
        <v>0.61604048023892022</v>
      </c>
      <c r="AW59" s="49">
        <f t="shared" ca="1" si="536"/>
        <v>0.61604048023892022</v>
      </c>
      <c r="AX59" s="49">
        <f t="shared" ca="1" si="536"/>
        <v>0.61604048023892022</v>
      </c>
      <c r="AY59" s="49">
        <f t="shared" ca="1" si="536"/>
        <v>0.61604048023892022</v>
      </c>
      <c r="AZ59" s="49">
        <f t="shared" ca="1" si="536"/>
        <v>0.61604048023892022</v>
      </c>
      <c r="BA59" s="49">
        <f t="shared" ca="1" si="536"/>
        <v>0.61604048023892022</v>
      </c>
      <c r="BB59" s="49">
        <f t="shared" ca="1" si="536"/>
        <v>0.61604048023892022</v>
      </c>
      <c r="BC59" s="49">
        <f t="shared" ca="1" si="536"/>
        <v>0.61604048023892022</v>
      </c>
      <c r="BD59" s="49">
        <f t="shared" ca="1" si="536"/>
        <v>0.56429307989885091</v>
      </c>
      <c r="BE59" s="49">
        <f t="shared" ca="1" si="536"/>
        <v>0.56429307989885091</v>
      </c>
      <c r="BF59" s="49">
        <f t="shared" ca="1" si="536"/>
        <v>0.56429307989885091</v>
      </c>
      <c r="BG59" s="49">
        <f t="shared" ca="1" si="536"/>
        <v>0.56429307989885091</v>
      </c>
      <c r="BH59" s="49">
        <f t="shared" ca="1" si="536"/>
        <v>0.56429307989885091</v>
      </c>
      <c r="BI59" s="49">
        <f t="shared" ca="1" si="536"/>
        <v>0.56429307989885091</v>
      </c>
      <c r="BJ59" s="49">
        <f t="shared" ca="1" si="536"/>
        <v>0.56429307989885091</v>
      </c>
      <c r="BK59" s="49">
        <f t="shared" ca="1" si="536"/>
        <v>0.56429307989885091</v>
      </c>
      <c r="BL59" s="49">
        <f t="shared" ca="1" si="536"/>
        <v>0.56429307989885091</v>
      </c>
      <c r="BM59" s="49">
        <f t="shared" ca="1" si="536"/>
        <v>0.56429307989885091</v>
      </c>
    </row>
    <row r="60" spans="1:65" ht="15" customHeight="1" x14ac:dyDescent="0.25">
      <c r="A60" s="82"/>
      <c r="B60" s="84" t="s">
        <v>135</v>
      </c>
      <c r="C60">
        <v>1</v>
      </c>
      <c r="I60" s="49">
        <f ca="1">IF(I$56=$B60,OFFSET(I$46,$C60,0)/$E$54,H60)</f>
        <v>0.82958937187500015</v>
      </c>
      <c r="J60" s="49">
        <f t="shared" ref="J60:BM60" ca="1" si="537">IF(J$56=$B60,OFFSET(J$46,$C60,0)/$E$54,I60)</f>
        <v>0.82958937187500015</v>
      </c>
      <c r="K60" s="49">
        <f t="shared" ca="1" si="537"/>
        <v>0.82958937187500015</v>
      </c>
      <c r="L60" s="49">
        <f t="shared" ca="1" si="537"/>
        <v>0.82958937187500015</v>
      </c>
      <c r="M60" s="49">
        <f t="shared" ca="1" si="537"/>
        <v>0.82958937187500015</v>
      </c>
      <c r="N60" s="49">
        <f t="shared" ca="1" si="537"/>
        <v>0.82958937187500015</v>
      </c>
      <c r="O60" s="49">
        <f t="shared" ca="1" si="537"/>
        <v>0.82958937187500015</v>
      </c>
      <c r="P60" s="49">
        <f t="shared" ca="1" si="537"/>
        <v>0.82958937187500015</v>
      </c>
      <c r="Q60" s="49">
        <f t="shared" ca="1" si="537"/>
        <v>0.82958937187500015</v>
      </c>
      <c r="R60" s="49">
        <f t="shared" ca="1" si="537"/>
        <v>0.82958937187500015</v>
      </c>
      <c r="S60" s="49">
        <f t="shared" ca="1" si="537"/>
        <v>0.82958937187500015</v>
      </c>
      <c r="T60" s="49">
        <f t="shared" ca="1" si="537"/>
        <v>0.82958937187500015</v>
      </c>
      <c r="U60" s="49">
        <f t="shared" ca="1" si="537"/>
        <v>0.75990386463750026</v>
      </c>
      <c r="V60" s="49">
        <f t="shared" ca="1" si="537"/>
        <v>0.75990386463750026</v>
      </c>
      <c r="W60" s="49">
        <f t="shared" ca="1" si="537"/>
        <v>0.75990386463750026</v>
      </c>
      <c r="X60" s="49">
        <f t="shared" ca="1" si="537"/>
        <v>0.75990386463750026</v>
      </c>
      <c r="Y60" s="49">
        <f t="shared" ca="1" si="537"/>
        <v>0.75990386463750026</v>
      </c>
      <c r="Z60" s="49">
        <f t="shared" ca="1" si="537"/>
        <v>0.75990386463750026</v>
      </c>
      <c r="AA60" s="49">
        <f t="shared" ca="1" si="537"/>
        <v>0.75990386463750026</v>
      </c>
      <c r="AB60" s="49">
        <f t="shared" ca="1" si="537"/>
        <v>0.75990386463750026</v>
      </c>
      <c r="AC60" s="49">
        <f t="shared" ca="1" si="537"/>
        <v>0.75990386463750026</v>
      </c>
      <c r="AD60" s="49">
        <f t="shared" ca="1" si="537"/>
        <v>0.75990386463750026</v>
      </c>
      <c r="AE60" s="49">
        <f t="shared" ca="1" si="537"/>
        <v>0.75990386463750026</v>
      </c>
      <c r="AF60" s="49">
        <f t="shared" ca="1" si="537"/>
        <v>0.75990386463750026</v>
      </c>
      <c r="AG60" s="49">
        <f t="shared" ca="1" si="537"/>
        <v>0.69607194000795036</v>
      </c>
      <c r="AH60" s="49">
        <f t="shared" ca="1" si="537"/>
        <v>0.69607194000795036</v>
      </c>
      <c r="AI60" s="49">
        <f t="shared" ca="1" si="537"/>
        <v>0.69607194000795036</v>
      </c>
      <c r="AJ60" s="49">
        <f t="shared" ca="1" si="537"/>
        <v>0.69607194000795036</v>
      </c>
      <c r="AK60" s="49">
        <f t="shared" ca="1" si="537"/>
        <v>0.69607194000795036</v>
      </c>
      <c r="AL60" s="49">
        <f t="shared" ca="1" si="537"/>
        <v>0.69607194000795036</v>
      </c>
      <c r="AM60" s="49">
        <f t="shared" ca="1" si="537"/>
        <v>0.69607194000795036</v>
      </c>
      <c r="AN60" s="49">
        <f t="shared" ca="1" si="537"/>
        <v>0.69607194000795036</v>
      </c>
      <c r="AO60" s="49">
        <f t="shared" ca="1" si="537"/>
        <v>0.69607194000795036</v>
      </c>
      <c r="AP60" s="49">
        <f t="shared" ca="1" si="537"/>
        <v>0.69607194000795036</v>
      </c>
      <c r="AQ60" s="49">
        <f t="shared" ca="1" si="537"/>
        <v>0.69607194000795036</v>
      </c>
      <c r="AR60" s="49">
        <f t="shared" ca="1" si="537"/>
        <v>0.69607194000795036</v>
      </c>
      <c r="AS60" s="49">
        <f t="shared" ca="1" si="537"/>
        <v>0.63760189704728254</v>
      </c>
      <c r="AT60" s="49">
        <f t="shared" ca="1" si="537"/>
        <v>0.63760189704728254</v>
      </c>
      <c r="AU60" s="49">
        <f t="shared" ca="1" si="537"/>
        <v>0.63760189704728254</v>
      </c>
      <c r="AV60" s="49">
        <f t="shared" ca="1" si="537"/>
        <v>0.63760189704728254</v>
      </c>
      <c r="AW60" s="49">
        <f t="shared" ca="1" si="537"/>
        <v>0.63760189704728254</v>
      </c>
      <c r="AX60" s="49">
        <f t="shared" ca="1" si="537"/>
        <v>0.63760189704728254</v>
      </c>
      <c r="AY60" s="49">
        <f t="shared" ca="1" si="537"/>
        <v>0.63760189704728254</v>
      </c>
      <c r="AZ60" s="49">
        <f t="shared" ca="1" si="537"/>
        <v>0.63760189704728254</v>
      </c>
      <c r="BA60" s="49">
        <f t="shared" ca="1" si="537"/>
        <v>0.63760189704728254</v>
      </c>
      <c r="BB60" s="49">
        <f t="shared" ca="1" si="537"/>
        <v>0.63760189704728254</v>
      </c>
      <c r="BC60" s="49">
        <f t="shared" ca="1" si="537"/>
        <v>0.63760189704728254</v>
      </c>
      <c r="BD60" s="49">
        <f t="shared" ca="1" si="537"/>
        <v>0.63760189704728254</v>
      </c>
      <c r="BE60" s="49">
        <f t="shared" ca="1" si="537"/>
        <v>0.5840433376953108</v>
      </c>
      <c r="BF60" s="49">
        <f t="shared" ca="1" si="537"/>
        <v>0.5840433376953108</v>
      </c>
      <c r="BG60" s="49">
        <f t="shared" ca="1" si="537"/>
        <v>0.5840433376953108</v>
      </c>
      <c r="BH60" s="49">
        <f t="shared" ca="1" si="537"/>
        <v>0.5840433376953108</v>
      </c>
      <c r="BI60" s="49">
        <f t="shared" ca="1" si="537"/>
        <v>0.5840433376953108</v>
      </c>
      <c r="BJ60" s="49">
        <f t="shared" ca="1" si="537"/>
        <v>0.5840433376953108</v>
      </c>
      <c r="BK60" s="49">
        <f t="shared" ca="1" si="537"/>
        <v>0.5840433376953108</v>
      </c>
      <c r="BL60" s="49">
        <f t="shared" ca="1" si="537"/>
        <v>0.5840433376953108</v>
      </c>
      <c r="BM60" s="49">
        <f t="shared" ca="1" si="537"/>
        <v>0.5840433376953108</v>
      </c>
    </row>
    <row r="61" spans="1:65" ht="15" customHeight="1" x14ac:dyDescent="0.25">
      <c r="A61" s="82"/>
      <c r="B61" s="84" t="s">
        <v>136</v>
      </c>
      <c r="C61">
        <v>1</v>
      </c>
      <c r="J61" s="49">
        <f ca="1">IF(J$56=$B61,OFFSET(J$46,$C61,0)/$E$54,I61)</f>
        <v>0.85862499989062524</v>
      </c>
      <c r="K61" s="49">
        <f t="shared" ref="K61:BM61" ca="1" si="538">IF(K$56=$B61,OFFSET(K$46,$C61,0)/$E$54,J61)</f>
        <v>0.85862499989062524</v>
      </c>
      <c r="L61" s="49">
        <f t="shared" ca="1" si="538"/>
        <v>0.85862499989062524</v>
      </c>
      <c r="M61" s="49">
        <f t="shared" ca="1" si="538"/>
        <v>0.85862499989062524</v>
      </c>
      <c r="N61" s="49">
        <f t="shared" ca="1" si="538"/>
        <v>0.85862499989062524</v>
      </c>
      <c r="O61" s="49">
        <f t="shared" ca="1" si="538"/>
        <v>0.85862499989062524</v>
      </c>
      <c r="P61" s="49">
        <f t="shared" ca="1" si="538"/>
        <v>0.85862499989062524</v>
      </c>
      <c r="Q61" s="49">
        <f t="shared" ca="1" si="538"/>
        <v>0.85862499989062524</v>
      </c>
      <c r="R61" s="49">
        <f t="shared" ca="1" si="538"/>
        <v>0.85862499989062524</v>
      </c>
      <c r="S61" s="49">
        <f t="shared" ca="1" si="538"/>
        <v>0.85862499989062524</v>
      </c>
      <c r="T61" s="49">
        <f t="shared" ca="1" si="538"/>
        <v>0.85862499989062524</v>
      </c>
      <c r="U61" s="49">
        <f t="shared" ca="1" si="538"/>
        <v>0.85862499989062524</v>
      </c>
      <c r="V61" s="49">
        <f t="shared" ca="1" si="538"/>
        <v>0.78650049989981274</v>
      </c>
      <c r="W61" s="49">
        <f t="shared" ca="1" si="538"/>
        <v>0.78650049989981274</v>
      </c>
      <c r="X61" s="49">
        <f t="shared" ca="1" si="538"/>
        <v>0.78650049989981274</v>
      </c>
      <c r="Y61" s="49">
        <f t="shared" ca="1" si="538"/>
        <v>0.78650049989981274</v>
      </c>
      <c r="Z61" s="49">
        <f t="shared" ca="1" si="538"/>
        <v>0.78650049989981274</v>
      </c>
      <c r="AA61" s="49">
        <f t="shared" ca="1" si="538"/>
        <v>0.78650049989981274</v>
      </c>
      <c r="AB61" s="49">
        <f t="shared" ca="1" si="538"/>
        <v>0.78650049989981274</v>
      </c>
      <c r="AC61" s="49">
        <f t="shared" ca="1" si="538"/>
        <v>0.78650049989981274</v>
      </c>
      <c r="AD61" s="49">
        <f t="shared" ca="1" si="538"/>
        <v>0.78650049989981274</v>
      </c>
      <c r="AE61" s="49">
        <f t="shared" ca="1" si="538"/>
        <v>0.78650049989981274</v>
      </c>
      <c r="AF61" s="49">
        <f t="shared" ca="1" si="538"/>
        <v>0.78650049989981274</v>
      </c>
      <c r="AG61" s="49">
        <f t="shared" ca="1" si="538"/>
        <v>0.78650049989981274</v>
      </c>
      <c r="AH61" s="49">
        <f t="shared" ca="1" si="538"/>
        <v>0.72043445790822858</v>
      </c>
      <c r="AI61" s="49">
        <f t="shared" ca="1" si="538"/>
        <v>0.72043445790822858</v>
      </c>
      <c r="AJ61" s="49">
        <f t="shared" ca="1" si="538"/>
        <v>0.72043445790822858</v>
      </c>
      <c r="AK61" s="49">
        <f t="shared" ca="1" si="538"/>
        <v>0.72043445790822858</v>
      </c>
      <c r="AL61" s="49">
        <f t="shared" ca="1" si="538"/>
        <v>0.72043445790822858</v>
      </c>
      <c r="AM61" s="49">
        <f t="shared" ca="1" si="538"/>
        <v>0.72043445790822858</v>
      </c>
      <c r="AN61" s="49">
        <f t="shared" ca="1" si="538"/>
        <v>0.72043445790822858</v>
      </c>
      <c r="AO61" s="49">
        <f t="shared" ca="1" si="538"/>
        <v>0.72043445790822858</v>
      </c>
      <c r="AP61" s="49">
        <f t="shared" ca="1" si="538"/>
        <v>0.72043445790822858</v>
      </c>
      <c r="AQ61" s="49">
        <f t="shared" ca="1" si="538"/>
        <v>0.72043445790822858</v>
      </c>
      <c r="AR61" s="49">
        <f t="shared" ca="1" si="538"/>
        <v>0.72043445790822858</v>
      </c>
      <c r="AS61" s="49">
        <f t="shared" ca="1" si="538"/>
        <v>0.72043445790822858</v>
      </c>
      <c r="AT61" s="49">
        <f t="shared" ca="1" si="538"/>
        <v>0.65991796344393738</v>
      </c>
      <c r="AU61" s="49">
        <f t="shared" ca="1" si="538"/>
        <v>0.65991796344393738</v>
      </c>
      <c r="AV61" s="49">
        <f t="shared" ca="1" si="538"/>
        <v>0.65991796344393738</v>
      </c>
      <c r="AW61" s="49">
        <f t="shared" ca="1" si="538"/>
        <v>0.65991796344393738</v>
      </c>
      <c r="AX61" s="49">
        <f t="shared" ca="1" si="538"/>
        <v>0.65991796344393738</v>
      </c>
      <c r="AY61" s="49">
        <f t="shared" ca="1" si="538"/>
        <v>0.65991796344393738</v>
      </c>
      <c r="AZ61" s="49">
        <f t="shared" ca="1" si="538"/>
        <v>0.65991796344393738</v>
      </c>
      <c r="BA61" s="49">
        <f t="shared" ca="1" si="538"/>
        <v>0.65991796344393738</v>
      </c>
      <c r="BB61" s="49">
        <f t="shared" ca="1" si="538"/>
        <v>0.65991796344393738</v>
      </c>
      <c r="BC61" s="49">
        <f t="shared" ca="1" si="538"/>
        <v>0.65991796344393738</v>
      </c>
      <c r="BD61" s="49">
        <f t="shared" ca="1" si="538"/>
        <v>0.65991796344393738</v>
      </c>
      <c r="BE61" s="49">
        <f t="shared" ca="1" si="538"/>
        <v>0.65991796344393738</v>
      </c>
      <c r="BF61" s="49">
        <f t="shared" ca="1" si="538"/>
        <v>0.60448485451464673</v>
      </c>
      <c r="BG61" s="49">
        <f t="shared" ca="1" si="538"/>
        <v>0.60448485451464673</v>
      </c>
      <c r="BH61" s="49">
        <f t="shared" ca="1" si="538"/>
        <v>0.60448485451464673</v>
      </c>
      <c r="BI61" s="49">
        <f t="shared" ca="1" si="538"/>
        <v>0.60448485451464673</v>
      </c>
      <c r="BJ61" s="49">
        <f t="shared" ca="1" si="538"/>
        <v>0.60448485451464673</v>
      </c>
      <c r="BK61" s="49">
        <f t="shared" ca="1" si="538"/>
        <v>0.60448485451464673</v>
      </c>
      <c r="BL61" s="49">
        <f t="shared" ca="1" si="538"/>
        <v>0.60448485451464673</v>
      </c>
      <c r="BM61" s="49">
        <f t="shared" ca="1" si="538"/>
        <v>0.60448485451464673</v>
      </c>
    </row>
    <row r="62" spans="1:65" ht="15" customHeight="1" x14ac:dyDescent="0.25">
      <c r="A62" s="82"/>
      <c r="B62" s="84" t="s">
        <v>137</v>
      </c>
      <c r="C62">
        <v>1</v>
      </c>
      <c r="K62" s="49">
        <f ca="1">IF(K$56=$B62,OFFSET(K$46,$C62,0)/$E$54,J62)</f>
        <v>0.88867687488679703</v>
      </c>
      <c r="L62" s="49">
        <f t="shared" ref="L62:BM62" ca="1" si="539">IF(L$56=$B62,OFFSET(L$46,$C62,0)/$E$54,K62)</f>
        <v>0.88867687488679703</v>
      </c>
      <c r="M62" s="49">
        <f t="shared" ca="1" si="539"/>
        <v>0.88867687488679703</v>
      </c>
      <c r="N62" s="49">
        <f t="shared" ca="1" si="539"/>
        <v>0.88867687488679703</v>
      </c>
      <c r="O62" s="49">
        <f t="shared" ca="1" si="539"/>
        <v>0.88867687488679703</v>
      </c>
      <c r="P62" s="49">
        <f t="shared" ca="1" si="539"/>
        <v>0.88867687488679703</v>
      </c>
      <c r="Q62" s="49">
        <f t="shared" ca="1" si="539"/>
        <v>0.88867687488679703</v>
      </c>
      <c r="R62" s="49">
        <f t="shared" ca="1" si="539"/>
        <v>0.88867687488679703</v>
      </c>
      <c r="S62" s="49">
        <f t="shared" ca="1" si="539"/>
        <v>0.88867687488679703</v>
      </c>
      <c r="T62" s="49">
        <f t="shared" ca="1" si="539"/>
        <v>0.88867687488679703</v>
      </c>
      <c r="U62" s="49">
        <f t="shared" ca="1" si="539"/>
        <v>0.88867687488679703</v>
      </c>
      <c r="V62" s="49">
        <f t="shared" ca="1" si="539"/>
        <v>0.88867687488679703</v>
      </c>
      <c r="W62" s="49">
        <f t="shared" ca="1" si="539"/>
        <v>0.81402801739630615</v>
      </c>
      <c r="X62" s="49">
        <f t="shared" ca="1" si="539"/>
        <v>0.81402801739630615</v>
      </c>
      <c r="Y62" s="49">
        <f t="shared" ca="1" si="539"/>
        <v>0.81402801739630615</v>
      </c>
      <c r="Z62" s="49">
        <f t="shared" ca="1" si="539"/>
        <v>0.81402801739630615</v>
      </c>
      <c r="AA62" s="49">
        <f t="shared" ca="1" si="539"/>
        <v>0.81402801739630615</v>
      </c>
      <c r="AB62" s="49">
        <f t="shared" ca="1" si="539"/>
        <v>0.81402801739630615</v>
      </c>
      <c r="AC62" s="49">
        <f t="shared" ca="1" si="539"/>
        <v>0.81402801739630615</v>
      </c>
      <c r="AD62" s="49">
        <f t="shared" ca="1" si="539"/>
        <v>0.81402801739630615</v>
      </c>
      <c r="AE62" s="49">
        <f t="shared" ca="1" si="539"/>
        <v>0.81402801739630615</v>
      </c>
      <c r="AF62" s="49">
        <f t="shared" ca="1" si="539"/>
        <v>0.81402801739630615</v>
      </c>
      <c r="AG62" s="49">
        <f t="shared" ca="1" si="539"/>
        <v>0.81402801739630615</v>
      </c>
      <c r="AH62" s="49">
        <f t="shared" ca="1" si="539"/>
        <v>0.81402801739630615</v>
      </c>
      <c r="AI62" s="49">
        <f t="shared" ca="1" si="539"/>
        <v>0.74564966393501653</v>
      </c>
      <c r="AJ62" s="49">
        <f t="shared" ca="1" si="539"/>
        <v>0.74564966393501653</v>
      </c>
      <c r="AK62" s="49">
        <f t="shared" ca="1" si="539"/>
        <v>0.74564966393501653</v>
      </c>
      <c r="AL62" s="49">
        <f t="shared" ca="1" si="539"/>
        <v>0.74564966393501653</v>
      </c>
      <c r="AM62" s="49">
        <f t="shared" ca="1" si="539"/>
        <v>0.74564966393501653</v>
      </c>
      <c r="AN62" s="49">
        <f t="shared" ca="1" si="539"/>
        <v>0.74564966393501653</v>
      </c>
      <c r="AO62" s="49">
        <f t="shared" ca="1" si="539"/>
        <v>0.74564966393501653</v>
      </c>
      <c r="AP62" s="49">
        <f t="shared" ca="1" si="539"/>
        <v>0.74564966393501653</v>
      </c>
      <c r="AQ62" s="49">
        <f t="shared" ca="1" si="539"/>
        <v>0.74564966393501653</v>
      </c>
      <c r="AR62" s="49">
        <f t="shared" ca="1" si="539"/>
        <v>0.74564966393501653</v>
      </c>
      <c r="AS62" s="49">
        <f t="shared" ca="1" si="539"/>
        <v>0.74564966393501653</v>
      </c>
      <c r="AT62" s="49">
        <f t="shared" ca="1" si="539"/>
        <v>0.74564966393501653</v>
      </c>
      <c r="AU62" s="49">
        <f t="shared" ca="1" si="539"/>
        <v>0.6830150921644752</v>
      </c>
      <c r="AV62" s="49">
        <f t="shared" ca="1" si="539"/>
        <v>0.6830150921644752</v>
      </c>
      <c r="AW62" s="49">
        <f t="shared" ca="1" si="539"/>
        <v>0.6830150921644752</v>
      </c>
      <c r="AX62" s="49">
        <f t="shared" ca="1" si="539"/>
        <v>0.6830150921644752</v>
      </c>
      <c r="AY62" s="49">
        <f t="shared" ca="1" si="539"/>
        <v>0.6830150921644752</v>
      </c>
      <c r="AZ62" s="49">
        <f t="shared" ca="1" si="539"/>
        <v>0.6830150921644752</v>
      </c>
      <c r="BA62" s="49">
        <f t="shared" ca="1" si="539"/>
        <v>0.6830150921644752</v>
      </c>
      <c r="BB62" s="49">
        <f t="shared" ca="1" si="539"/>
        <v>0.6830150921644752</v>
      </c>
      <c r="BC62" s="49">
        <f t="shared" ca="1" si="539"/>
        <v>0.6830150921644752</v>
      </c>
      <c r="BD62" s="49">
        <f t="shared" ca="1" si="539"/>
        <v>0.6830150921644752</v>
      </c>
      <c r="BE62" s="49">
        <f t="shared" ca="1" si="539"/>
        <v>0.6830150921644752</v>
      </c>
      <c r="BF62" s="49">
        <f t="shared" ca="1" si="539"/>
        <v>0.6830150921644752</v>
      </c>
      <c r="BG62" s="49">
        <f t="shared" ca="1" si="539"/>
        <v>0.62564182442265925</v>
      </c>
      <c r="BH62" s="49">
        <f t="shared" ca="1" si="539"/>
        <v>0.62564182442265925</v>
      </c>
      <c r="BI62" s="49">
        <f t="shared" ca="1" si="539"/>
        <v>0.62564182442265925</v>
      </c>
      <c r="BJ62" s="49">
        <f t="shared" ca="1" si="539"/>
        <v>0.62564182442265925</v>
      </c>
      <c r="BK62" s="49">
        <f t="shared" ca="1" si="539"/>
        <v>0.62564182442265925</v>
      </c>
      <c r="BL62" s="49">
        <f t="shared" ca="1" si="539"/>
        <v>0.62564182442265925</v>
      </c>
      <c r="BM62" s="49">
        <f t="shared" ca="1" si="539"/>
        <v>0.62564182442265925</v>
      </c>
    </row>
    <row r="63" spans="1:65" ht="15" customHeight="1" x14ac:dyDescent="0.25">
      <c r="A63" s="82"/>
      <c r="B63" s="84" t="s">
        <v>138</v>
      </c>
      <c r="C63">
        <v>1</v>
      </c>
      <c r="L63" s="49">
        <f ca="1">IF(L$56=$B63,OFFSET(L$46,$C63,0)/$E$54,K63)</f>
        <v>0.91978056550783505</v>
      </c>
      <c r="M63" s="49">
        <f t="shared" ref="M63:BM63" ca="1" si="540">IF(M$56=$B63,OFFSET(M$46,$C63,0)/$E$54,L63)</f>
        <v>0.91978056550783505</v>
      </c>
      <c r="N63" s="49">
        <f t="shared" ca="1" si="540"/>
        <v>0.91978056550783505</v>
      </c>
      <c r="O63" s="49">
        <f t="shared" ca="1" si="540"/>
        <v>0.91978056550783505</v>
      </c>
      <c r="P63" s="49">
        <f t="shared" ca="1" si="540"/>
        <v>0.91978056550783505</v>
      </c>
      <c r="Q63" s="49">
        <f t="shared" ca="1" si="540"/>
        <v>0.91978056550783505</v>
      </c>
      <c r="R63" s="49">
        <f t="shared" ca="1" si="540"/>
        <v>0.91978056550783505</v>
      </c>
      <c r="S63" s="49">
        <f t="shared" ca="1" si="540"/>
        <v>0.91978056550783505</v>
      </c>
      <c r="T63" s="49">
        <f t="shared" ca="1" si="540"/>
        <v>0.91978056550783505</v>
      </c>
      <c r="U63" s="49">
        <f t="shared" ca="1" si="540"/>
        <v>0.91978056550783505</v>
      </c>
      <c r="V63" s="49">
        <f t="shared" ca="1" si="540"/>
        <v>0.91978056550783505</v>
      </c>
      <c r="W63" s="49">
        <f t="shared" ca="1" si="540"/>
        <v>0.91978056550783505</v>
      </c>
      <c r="X63" s="49">
        <f t="shared" ca="1" si="540"/>
        <v>0.84251899800517693</v>
      </c>
      <c r="Y63" s="49">
        <f t="shared" ca="1" si="540"/>
        <v>0.84251899800517693</v>
      </c>
      <c r="Z63" s="49">
        <f t="shared" ca="1" si="540"/>
        <v>0.84251899800517693</v>
      </c>
      <c r="AA63" s="49">
        <f t="shared" ca="1" si="540"/>
        <v>0.84251899800517693</v>
      </c>
      <c r="AB63" s="49">
        <f t="shared" ca="1" si="540"/>
        <v>0.84251899800517693</v>
      </c>
      <c r="AC63" s="49">
        <f t="shared" ca="1" si="540"/>
        <v>0.84251899800517693</v>
      </c>
      <c r="AD63" s="49">
        <f t="shared" ca="1" si="540"/>
        <v>0.84251899800517693</v>
      </c>
      <c r="AE63" s="49">
        <f t="shared" ca="1" si="540"/>
        <v>0.84251899800517693</v>
      </c>
      <c r="AF63" s="49">
        <f t="shared" ca="1" si="540"/>
        <v>0.84251899800517693</v>
      </c>
      <c r="AG63" s="49">
        <f t="shared" ca="1" si="540"/>
        <v>0.84251899800517693</v>
      </c>
      <c r="AH63" s="49">
        <f t="shared" ca="1" si="540"/>
        <v>0.84251899800517693</v>
      </c>
      <c r="AI63" s="49">
        <f t="shared" ca="1" si="540"/>
        <v>0.84251899800517693</v>
      </c>
      <c r="AJ63" s="49">
        <f t="shared" ca="1" si="540"/>
        <v>0.77174740217274218</v>
      </c>
      <c r="AK63" s="49">
        <f t="shared" ca="1" si="540"/>
        <v>0.77174740217274218</v>
      </c>
      <c r="AL63" s="49">
        <f t="shared" ca="1" si="540"/>
        <v>0.77174740217274218</v>
      </c>
      <c r="AM63" s="49">
        <f t="shared" ca="1" si="540"/>
        <v>0.77174740217274218</v>
      </c>
      <c r="AN63" s="49">
        <f t="shared" ca="1" si="540"/>
        <v>0.77174740217274218</v>
      </c>
      <c r="AO63" s="49">
        <f t="shared" ca="1" si="540"/>
        <v>0.77174740217274218</v>
      </c>
      <c r="AP63" s="49">
        <f t="shared" ca="1" si="540"/>
        <v>0.77174740217274218</v>
      </c>
      <c r="AQ63" s="49">
        <f t="shared" ca="1" si="540"/>
        <v>0.77174740217274218</v>
      </c>
      <c r="AR63" s="49">
        <f t="shared" ca="1" si="540"/>
        <v>0.77174740217274218</v>
      </c>
      <c r="AS63" s="49">
        <f t="shared" ca="1" si="540"/>
        <v>0.77174740217274218</v>
      </c>
      <c r="AT63" s="49">
        <f t="shared" ca="1" si="540"/>
        <v>0.77174740217274218</v>
      </c>
      <c r="AU63" s="49">
        <f t="shared" ca="1" si="540"/>
        <v>0.77174740217274218</v>
      </c>
      <c r="AV63" s="49">
        <f t="shared" ca="1" si="540"/>
        <v>0.70692062039023185</v>
      </c>
      <c r="AW63" s="49">
        <f t="shared" ca="1" si="540"/>
        <v>0.70692062039023185</v>
      </c>
      <c r="AX63" s="49">
        <f t="shared" ca="1" si="540"/>
        <v>0.70692062039023185</v>
      </c>
      <c r="AY63" s="49">
        <f t="shared" ca="1" si="540"/>
        <v>0.70692062039023185</v>
      </c>
      <c r="AZ63" s="49">
        <f t="shared" ca="1" si="540"/>
        <v>0.70692062039023185</v>
      </c>
      <c r="BA63" s="49">
        <f t="shared" ca="1" si="540"/>
        <v>0.70692062039023185</v>
      </c>
      <c r="BB63" s="49">
        <f t="shared" ca="1" si="540"/>
        <v>0.70692062039023185</v>
      </c>
      <c r="BC63" s="49">
        <f t="shared" ca="1" si="540"/>
        <v>0.70692062039023185</v>
      </c>
      <c r="BD63" s="49">
        <f t="shared" ca="1" si="540"/>
        <v>0.70692062039023185</v>
      </c>
      <c r="BE63" s="49">
        <f t="shared" ca="1" si="540"/>
        <v>0.70692062039023185</v>
      </c>
      <c r="BF63" s="49">
        <f t="shared" ca="1" si="540"/>
        <v>0.70692062039023185</v>
      </c>
      <c r="BG63" s="49">
        <f t="shared" ca="1" si="540"/>
        <v>0.70692062039023185</v>
      </c>
      <c r="BH63" s="49">
        <f t="shared" ca="1" si="540"/>
        <v>0.64753928827745233</v>
      </c>
      <c r="BI63" s="49">
        <f t="shared" ca="1" si="540"/>
        <v>0.64753928827745233</v>
      </c>
      <c r="BJ63" s="49">
        <f t="shared" ca="1" si="540"/>
        <v>0.64753928827745233</v>
      </c>
      <c r="BK63" s="49">
        <f t="shared" ca="1" si="540"/>
        <v>0.64753928827745233</v>
      </c>
      <c r="BL63" s="49">
        <f t="shared" ca="1" si="540"/>
        <v>0.64753928827745233</v>
      </c>
      <c r="BM63" s="49">
        <f t="shared" ca="1" si="540"/>
        <v>0.64753928827745233</v>
      </c>
    </row>
    <row r="64" spans="1:65" ht="15" customHeight="1" x14ac:dyDescent="0.25">
      <c r="A64" s="82"/>
      <c r="B64" s="84" t="s">
        <v>139</v>
      </c>
      <c r="C64">
        <v>1</v>
      </c>
      <c r="M64" s="49">
        <f ca="1">IF(M$56=$B64,OFFSET(M$46,$C64,0)/$E$54,L64)</f>
        <v>0.95197288530060897</v>
      </c>
      <c r="N64" s="49">
        <f t="shared" ref="N64:BM64" ca="1" si="541">IF(N$56=$B64,OFFSET(N$46,$C64,0)/$E$54,M64)</f>
        <v>0.95197288530060897</v>
      </c>
      <c r="O64" s="49">
        <f t="shared" ca="1" si="541"/>
        <v>0.95197288530060897</v>
      </c>
      <c r="P64" s="49">
        <f t="shared" ca="1" si="541"/>
        <v>0.95197288530060897</v>
      </c>
      <c r="Q64" s="49">
        <f t="shared" ca="1" si="541"/>
        <v>0.95197288530060897</v>
      </c>
      <c r="R64" s="49">
        <f t="shared" ca="1" si="541"/>
        <v>0.95197288530060897</v>
      </c>
      <c r="S64" s="49">
        <f t="shared" ca="1" si="541"/>
        <v>0.95197288530060897</v>
      </c>
      <c r="T64" s="49">
        <f t="shared" ca="1" si="541"/>
        <v>0.95197288530060897</v>
      </c>
      <c r="U64" s="49">
        <f t="shared" ca="1" si="541"/>
        <v>0.95197288530060897</v>
      </c>
      <c r="V64" s="49">
        <f t="shared" ca="1" si="541"/>
        <v>0.95197288530060897</v>
      </c>
      <c r="W64" s="49">
        <f t="shared" ca="1" si="541"/>
        <v>0.95197288530060897</v>
      </c>
      <c r="X64" s="49">
        <f t="shared" ca="1" si="541"/>
        <v>0.95197288530060897</v>
      </c>
      <c r="Y64" s="49">
        <f t="shared" ca="1" si="541"/>
        <v>0.87200716293535796</v>
      </c>
      <c r="Z64" s="49">
        <f t="shared" ca="1" si="541"/>
        <v>0.87200716293535796</v>
      </c>
      <c r="AA64" s="49">
        <f t="shared" ca="1" si="541"/>
        <v>0.87200716293535796</v>
      </c>
      <c r="AB64" s="49">
        <f t="shared" ca="1" si="541"/>
        <v>0.87200716293535796</v>
      </c>
      <c r="AC64" s="49">
        <f t="shared" ca="1" si="541"/>
        <v>0.87200716293535796</v>
      </c>
      <c r="AD64" s="49">
        <f t="shared" ca="1" si="541"/>
        <v>0.87200716293535796</v>
      </c>
      <c r="AE64" s="49">
        <f t="shared" ca="1" si="541"/>
        <v>0.87200716293535796</v>
      </c>
      <c r="AF64" s="49">
        <f t="shared" ca="1" si="541"/>
        <v>0.87200716293535796</v>
      </c>
      <c r="AG64" s="49">
        <f t="shared" ca="1" si="541"/>
        <v>0.87200716293535796</v>
      </c>
      <c r="AH64" s="49">
        <f t="shared" ca="1" si="541"/>
        <v>0.87200716293535796</v>
      </c>
      <c r="AI64" s="49">
        <f t="shared" ca="1" si="541"/>
        <v>0.87200716293535796</v>
      </c>
      <c r="AJ64" s="49">
        <f t="shared" ca="1" si="541"/>
        <v>0.87200716293535796</v>
      </c>
      <c r="AK64" s="49">
        <f t="shared" ca="1" si="541"/>
        <v>0.79875856124878786</v>
      </c>
      <c r="AL64" s="49">
        <f t="shared" ca="1" si="541"/>
        <v>0.79875856124878786</v>
      </c>
      <c r="AM64" s="49">
        <f t="shared" ca="1" si="541"/>
        <v>0.79875856124878786</v>
      </c>
      <c r="AN64" s="49">
        <f t="shared" ca="1" si="541"/>
        <v>0.79875856124878786</v>
      </c>
      <c r="AO64" s="49">
        <f t="shared" ca="1" si="541"/>
        <v>0.79875856124878786</v>
      </c>
      <c r="AP64" s="49">
        <f t="shared" ca="1" si="541"/>
        <v>0.79875856124878786</v>
      </c>
      <c r="AQ64" s="49">
        <f t="shared" ca="1" si="541"/>
        <v>0.79875856124878786</v>
      </c>
      <c r="AR64" s="49">
        <f t="shared" ca="1" si="541"/>
        <v>0.79875856124878786</v>
      </c>
      <c r="AS64" s="49">
        <f t="shared" ca="1" si="541"/>
        <v>0.79875856124878786</v>
      </c>
      <c r="AT64" s="49">
        <f t="shared" ca="1" si="541"/>
        <v>0.79875856124878786</v>
      </c>
      <c r="AU64" s="49">
        <f t="shared" ca="1" si="541"/>
        <v>0.79875856124878786</v>
      </c>
      <c r="AV64" s="49">
        <f t="shared" ca="1" si="541"/>
        <v>0.79875856124878786</v>
      </c>
      <c r="AW64" s="49">
        <f t="shared" ca="1" si="541"/>
        <v>0.73166284210388977</v>
      </c>
      <c r="AX64" s="49">
        <f t="shared" ca="1" si="541"/>
        <v>0.73166284210388977</v>
      </c>
      <c r="AY64" s="49">
        <f t="shared" ca="1" si="541"/>
        <v>0.73166284210388977</v>
      </c>
      <c r="AZ64" s="49">
        <f t="shared" ca="1" si="541"/>
        <v>0.73166284210388977</v>
      </c>
      <c r="BA64" s="49">
        <f t="shared" ca="1" si="541"/>
        <v>0.73166284210388977</v>
      </c>
      <c r="BB64" s="49">
        <f t="shared" ca="1" si="541"/>
        <v>0.73166284210388977</v>
      </c>
      <c r="BC64" s="49">
        <f t="shared" ca="1" si="541"/>
        <v>0.73166284210388977</v>
      </c>
      <c r="BD64" s="49">
        <f t="shared" ca="1" si="541"/>
        <v>0.73166284210388977</v>
      </c>
      <c r="BE64" s="49">
        <f t="shared" ca="1" si="541"/>
        <v>0.73166284210388977</v>
      </c>
      <c r="BF64" s="49">
        <f t="shared" ca="1" si="541"/>
        <v>0.73166284210388977</v>
      </c>
      <c r="BG64" s="49">
        <f t="shared" ca="1" si="541"/>
        <v>0.73166284210388977</v>
      </c>
      <c r="BH64" s="49">
        <f t="shared" ca="1" si="541"/>
        <v>0.73166284210388977</v>
      </c>
      <c r="BI64" s="49">
        <f t="shared" ca="1" si="541"/>
        <v>0.67020316336716312</v>
      </c>
      <c r="BJ64" s="49">
        <f t="shared" ca="1" si="541"/>
        <v>0.67020316336716312</v>
      </c>
      <c r="BK64" s="49">
        <f t="shared" ca="1" si="541"/>
        <v>0.67020316336716312</v>
      </c>
      <c r="BL64" s="49">
        <f t="shared" ca="1" si="541"/>
        <v>0.67020316336716312</v>
      </c>
      <c r="BM64" s="49">
        <f t="shared" ca="1" si="541"/>
        <v>0.67020316336716312</v>
      </c>
    </row>
    <row r="65" spans="1:65" ht="15" customHeight="1" x14ac:dyDescent="0.25">
      <c r="A65" s="82"/>
      <c r="B65" s="84" t="s">
        <v>140</v>
      </c>
      <c r="C65">
        <v>1</v>
      </c>
      <c r="N65" s="49">
        <f ca="1">IF(N$56=$B65,OFFSET(N$46,$C65,0)/$E$54,M65)</f>
        <v>0.98529193628613043</v>
      </c>
      <c r="O65" s="49">
        <f t="shared" ref="O65:BM65" ca="1" si="542">IF(O$56=$B65,OFFSET(O$46,$C65,0)/$E$54,N65)</f>
        <v>0.98529193628613043</v>
      </c>
      <c r="P65" s="49">
        <f t="shared" ca="1" si="542"/>
        <v>0.98529193628613043</v>
      </c>
      <c r="Q65" s="49">
        <f t="shared" ca="1" si="542"/>
        <v>0.98529193628613043</v>
      </c>
      <c r="R65" s="49">
        <f t="shared" ca="1" si="542"/>
        <v>0.98529193628613043</v>
      </c>
      <c r="S65" s="49">
        <f t="shared" ca="1" si="542"/>
        <v>0.98529193628613043</v>
      </c>
      <c r="T65" s="49">
        <f t="shared" ca="1" si="542"/>
        <v>0.98529193628613043</v>
      </c>
      <c r="U65" s="49">
        <f t="shared" ca="1" si="542"/>
        <v>0.98529193628613043</v>
      </c>
      <c r="V65" s="49">
        <f t="shared" ca="1" si="542"/>
        <v>0.98529193628613043</v>
      </c>
      <c r="W65" s="49">
        <f t="shared" ca="1" si="542"/>
        <v>0.98529193628613043</v>
      </c>
      <c r="X65" s="49">
        <f t="shared" ca="1" si="542"/>
        <v>0.98529193628613043</v>
      </c>
      <c r="Y65" s="49">
        <f t="shared" ca="1" si="542"/>
        <v>0.98529193628613043</v>
      </c>
      <c r="Z65" s="49">
        <f t="shared" ca="1" si="542"/>
        <v>0.90252741363809541</v>
      </c>
      <c r="AA65" s="49">
        <f t="shared" ca="1" si="542"/>
        <v>0.90252741363809541</v>
      </c>
      <c r="AB65" s="49">
        <f t="shared" ca="1" si="542"/>
        <v>0.90252741363809541</v>
      </c>
      <c r="AC65" s="49">
        <f t="shared" ca="1" si="542"/>
        <v>0.90252741363809541</v>
      </c>
      <c r="AD65" s="49">
        <f t="shared" ca="1" si="542"/>
        <v>0.90252741363809541</v>
      </c>
      <c r="AE65" s="49">
        <f t="shared" ca="1" si="542"/>
        <v>0.90252741363809541</v>
      </c>
      <c r="AF65" s="49">
        <f t="shared" ca="1" si="542"/>
        <v>0.90252741363809541</v>
      </c>
      <c r="AG65" s="49">
        <f t="shared" ca="1" si="542"/>
        <v>0.90252741363809541</v>
      </c>
      <c r="AH65" s="49">
        <f t="shared" ca="1" si="542"/>
        <v>0.90252741363809541</v>
      </c>
      <c r="AI65" s="49">
        <f t="shared" ca="1" si="542"/>
        <v>0.90252741363809541</v>
      </c>
      <c r="AJ65" s="49">
        <f t="shared" ca="1" si="542"/>
        <v>0.90252741363809541</v>
      </c>
      <c r="AK65" s="49">
        <f t="shared" ca="1" si="542"/>
        <v>0.90252741363809541</v>
      </c>
      <c r="AL65" s="49">
        <f t="shared" ca="1" si="542"/>
        <v>0.82671511089249539</v>
      </c>
      <c r="AM65" s="49">
        <f t="shared" ca="1" si="542"/>
        <v>0.82671511089249539</v>
      </c>
      <c r="AN65" s="49">
        <f t="shared" ca="1" si="542"/>
        <v>0.82671511089249539</v>
      </c>
      <c r="AO65" s="49">
        <f t="shared" ca="1" si="542"/>
        <v>0.82671511089249539</v>
      </c>
      <c r="AP65" s="49">
        <f t="shared" ca="1" si="542"/>
        <v>0.82671511089249539</v>
      </c>
      <c r="AQ65" s="49">
        <f t="shared" ca="1" si="542"/>
        <v>0.82671511089249539</v>
      </c>
      <c r="AR65" s="49">
        <f t="shared" ca="1" si="542"/>
        <v>0.82671511089249539</v>
      </c>
      <c r="AS65" s="49">
        <f t="shared" ca="1" si="542"/>
        <v>0.82671511089249539</v>
      </c>
      <c r="AT65" s="49">
        <f t="shared" ca="1" si="542"/>
        <v>0.82671511089249539</v>
      </c>
      <c r="AU65" s="49">
        <f t="shared" ca="1" si="542"/>
        <v>0.82671511089249539</v>
      </c>
      <c r="AV65" s="49">
        <f t="shared" ca="1" si="542"/>
        <v>0.82671511089249539</v>
      </c>
      <c r="AW65" s="49">
        <f t="shared" ca="1" si="542"/>
        <v>0.82671511089249539</v>
      </c>
      <c r="AX65" s="49">
        <f t="shared" ca="1" si="542"/>
        <v>0.75727104157752578</v>
      </c>
      <c r="AY65" s="49">
        <f t="shared" ca="1" si="542"/>
        <v>0.75727104157752578</v>
      </c>
      <c r="AZ65" s="49">
        <f t="shared" ca="1" si="542"/>
        <v>0.75727104157752578</v>
      </c>
      <c r="BA65" s="49">
        <f t="shared" ca="1" si="542"/>
        <v>0.75727104157752578</v>
      </c>
      <c r="BB65" s="49">
        <f t="shared" ca="1" si="542"/>
        <v>0.75727104157752578</v>
      </c>
      <c r="BC65" s="49">
        <f t="shared" ca="1" si="542"/>
        <v>0.75727104157752578</v>
      </c>
      <c r="BD65" s="49">
        <f t="shared" ca="1" si="542"/>
        <v>0.75727104157752578</v>
      </c>
      <c r="BE65" s="49">
        <f t="shared" ca="1" si="542"/>
        <v>0.75727104157752578</v>
      </c>
      <c r="BF65" s="49">
        <f t="shared" ca="1" si="542"/>
        <v>0.75727104157752578</v>
      </c>
      <c r="BG65" s="49">
        <f t="shared" ca="1" si="542"/>
        <v>0.75727104157752578</v>
      </c>
      <c r="BH65" s="49">
        <f t="shared" ca="1" si="542"/>
        <v>0.75727104157752578</v>
      </c>
      <c r="BI65" s="49">
        <f t="shared" ca="1" si="542"/>
        <v>0.75727104157752578</v>
      </c>
      <c r="BJ65" s="49">
        <f t="shared" ca="1" si="542"/>
        <v>0.69366027408501374</v>
      </c>
      <c r="BK65" s="49">
        <f t="shared" ca="1" si="542"/>
        <v>0.69366027408501374</v>
      </c>
      <c r="BL65" s="49">
        <f t="shared" ca="1" si="542"/>
        <v>0.69366027408501374</v>
      </c>
      <c r="BM65" s="49">
        <f t="shared" ca="1" si="542"/>
        <v>0.69366027408501374</v>
      </c>
    </row>
    <row r="66" spans="1:65" ht="15" customHeight="1" x14ac:dyDescent="0.25">
      <c r="A66" s="82"/>
      <c r="B66" s="84" t="s">
        <v>141</v>
      </c>
      <c r="C66">
        <v>1</v>
      </c>
      <c r="O66" s="49">
        <f ca="1">IF(O$56=$B66,OFFSET(O$46,$C66,0)/$E$54,N66)</f>
        <v>1.0197771540561451</v>
      </c>
      <c r="P66" s="49">
        <f t="shared" ref="P66:BM66" ca="1" si="543">IF(P$56=$B66,OFFSET(P$46,$C66,0)/$E$54,O66)</f>
        <v>1.0197771540561451</v>
      </c>
      <c r="Q66" s="49">
        <f t="shared" ca="1" si="543"/>
        <v>1.0197771540561451</v>
      </c>
      <c r="R66" s="49">
        <f t="shared" ca="1" si="543"/>
        <v>1.0197771540561451</v>
      </c>
      <c r="S66" s="49">
        <f t="shared" ca="1" si="543"/>
        <v>1.0197771540561451</v>
      </c>
      <c r="T66" s="49">
        <f t="shared" ca="1" si="543"/>
        <v>1.0197771540561451</v>
      </c>
      <c r="U66" s="49">
        <f t="shared" ca="1" si="543"/>
        <v>1.0197771540561451</v>
      </c>
      <c r="V66" s="49">
        <f t="shared" ca="1" si="543"/>
        <v>1.0197771540561451</v>
      </c>
      <c r="W66" s="49">
        <f t="shared" ca="1" si="543"/>
        <v>1.0197771540561451</v>
      </c>
      <c r="X66" s="49">
        <f t="shared" ca="1" si="543"/>
        <v>1.0197771540561451</v>
      </c>
      <c r="Y66" s="49">
        <f t="shared" ca="1" si="543"/>
        <v>1.0197771540561451</v>
      </c>
      <c r="Z66" s="49">
        <f t="shared" ca="1" si="543"/>
        <v>1.0197771540561451</v>
      </c>
      <c r="AA66" s="49">
        <f t="shared" ca="1" si="543"/>
        <v>0.93411587311542899</v>
      </c>
      <c r="AB66" s="49">
        <f t="shared" ca="1" si="543"/>
        <v>0.93411587311542899</v>
      </c>
      <c r="AC66" s="49">
        <f t="shared" ca="1" si="543"/>
        <v>0.93411587311542899</v>
      </c>
      <c r="AD66" s="49">
        <f t="shared" ca="1" si="543"/>
        <v>0.93411587311542899</v>
      </c>
      <c r="AE66" s="49">
        <f t="shared" ca="1" si="543"/>
        <v>0.93411587311542899</v>
      </c>
      <c r="AF66" s="49">
        <f t="shared" ca="1" si="543"/>
        <v>0.93411587311542899</v>
      </c>
      <c r="AG66" s="49">
        <f t="shared" ca="1" si="543"/>
        <v>0.93411587311542899</v>
      </c>
      <c r="AH66" s="49">
        <f t="shared" ca="1" si="543"/>
        <v>0.93411587311542899</v>
      </c>
      <c r="AI66" s="49">
        <f t="shared" ca="1" si="543"/>
        <v>0.93411587311542899</v>
      </c>
      <c r="AJ66" s="49">
        <f t="shared" ca="1" si="543"/>
        <v>0.93411587311542899</v>
      </c>
      <c r="AK66" s="49">
        <f t="shared" ca="1" si="543"/>
        <v>0.93411587311542899</v>
      </c>
      <c r="AL66" s="49">
        <f t="shared" ca="1" si="543"/>
        <v>0.93411587311542899</v>
      </c>
      <c r="AM66" s="49">
        <f t="shared" ca="1" si="543"/>
        <v>0.85565013977373294</v>
      </c>
      <c r="AN66" s="49">
        <f t="shared" ca="1" si="543"/>
        <v>0.85565013977373294</v>
      </c>
      <c r="AO66" s="49">
        <f t="shared" ca="1" si="543"/>
        <v>0.85565013977373294</v>
      </c>
      <c r="AP66" s="49">
        <f t="shared" ca="1" si="543"/>
        <v>0.85565013977373294</v>
      </c>
      <c r="AQ66" s="49">
        <f t="shared" ca="1" si="543"/>
        <v>0.85565013977373294</v>
      </c>
      <c r="AR66" s="49">
        <f t="shared" ca="1" si="543"/>
        <v>0.85565013977373294</v>
      </c>
      <c r="AS66" s="49">
        <f t="shared" ca="1" si="543"/>
        <v>0.85565013977373294</v>
      </c>
      <c r="AT66" s="49">
        <f t="shared" ca="1" si="543"/>
        <v>0.85565013977373294</v>
      </c>
      <c r="AU66" s="49">
        <f t="shared" ca="1" si="543"/>
        <v>0.85565013977373294</v>
      </c>
      <c r="AV66" s="49">
        <f t="shared" ca="1" si="543"/>
        <v>0.85565013977373294</v>
      </c>
      <c r="AW66" s="49">
        <f t="shared" ca="1" si="543"/>
        <v>0.85565013977373294</v>
      </c>
      <c r="AX66" s="49">
        <f t="shared" ca="1" si="543"/>
        <v>0.85565013977373294</v>
      </c>
      <c r="AY66" s="49">
        <f t="shared" ca="1" si="543"/>
        <v>0.78377552803273953</v>
      </c>
      <c r="AZ66" s="49">
        <f t="shared" ca="1" si="543"/>
        <v>0.78377552803273953</v>
      </c>
      <c r="BA66" s="49">
        <f t="shared" ca="1" si="543"/>
        <v>0.78377552803273953</v>
      </c>
      <c r="BB66" s="49">
        <f t="shared" ca="1" si="543"/>
        <v>0.78377552803273953</v>
      </c>
      <c r="BC66" s="49">
        <f t="shared" ca="1" si="543"/>
        <v>0.78377552803273953</v>
      </c>
      <c r="BD66" s="49">
        <f t="shared" ca="1" si="543"/>
        <v>0.78377552803273953</v>
      </c>
      <c r="BE66" s="49">
        <f t="shared" ca="1" si="543"/>
        <v>0.78377552803273953</v>
      </c>
      <c r="BF66" s="49">
        <f t="shared" ca="1" si="543"/>
        <v>0.78377552803273953</v>
      </c>
      <c r="BG66" s="49">
        <f t="shared" ca="1" si="543"/>
        <v>0.78377552803273953</v>
      </c>
      <c r="BH66" s="49">
        <f t="shared" ca="1" si="543"/>
        <v>0.78377552803273953</v>
      </c>
      <c r="BI66" s="49">
        <f t="shared" ca="1" si="543"/>
        <v>0.78377552803273953</v>
      </c>
      <c r="BJ66" s="49">
        <f t="shared" ca="1" si="543"/>
        <v>0.78377552803273953</v>
      </c>
      <c r="BK66" s="49">
        <f t="shared" ca="1" si="543"/>
        <v>0.71793838367798946</v>
      </c>
      <c r="BL66" s="49">
        <f t="shared" ca="1" si="543"/>
        <v>0.71793838367798946</v>
      </c>
      <c r="BM66" s="49">
        <f t="shared" ca="1" si="543"/>
        <v>0.71793838367798946</v>
      </c>
    </row>
    <row r="67" spans="1:65" ht="15" customHeight="1" x14ac:dyDescent="0.25">
      <c r="A67" s="82"/>
      <c r="B67" s="84" t="s">
        <v>142</v>
      </c>
      <c r="C67">
        <v>1</v>
      </c>
      <c r="P67" s="49">
        <f ca="1">IF(P$56=$B67,OFFSET(P$46,$C67,0)/$E$54,O67)</f>
        <v>1.0554693544481102</v>
      </c>
      <c r="Q67" s="49">
        <f t="shared" ref="Q67:BM67" ca="1" si="544">IF(Q$56=$B67,OFFSET(Q$46,$C67,0)/$E$54,P67)</f>
        <v>1.0554693544481102</v>
      </c>
      <c r="R67" s="49">
        <f t="shared" ca="1" si="544"/>
        <v>1.0554693544481102</v>
      </c>
      <c r="S67" s="49">
        <f t="shared" ca="1" si="544"/>
        <v>1.0554693544481102</v>
      </c>
      <c r="T67" s="49">
        <f t="shared" ca="1" si="544"/>
        <v>1.0554693544481102</v>
      </c>
      <c r="U67" s="49">
        <f t="shared" ca="1" si="544"/>
        <v>1.0554693544481102</v>
      </c>
      <c r="V67" s="49">
        <f t="shared" ca="1" si="544"/>
        <v>1.0554693544481102</v>
      </c>
      <c r="W67" s="49">
        <f t="shared" ca="1" si="544"/>
        <v>1.0554693544481102</v>
      </c>
      <c r="X67" s="49">
        <f t="shared" ca="1" si="544"/>
        <v>1.0554693544481102</v>
      </c>
      <c r="Y67" s="49">
        <f t="shared" ca="1" si="544"/>
        <v>1.0554693544481102</v>
      </c>
      <c r="Z67" s="49">
        <f t="shared" ca="1" si="544"/>
        <v>1.0554693544481102</v>
      </c>
      <c r="AA67" s="49">
        <f t="shared" ca="1" si="544"/>
        <v>1.0554693544481102</v>
      </c>
      <c r="AB67" s="49">
        <f t="shared" ca="1" si="544"/>
        <v>0.96680992867446891</v>
      </c>
      <c r="AC67" s="49">
        <f t="shared" ca="1" si="544"/>
        <v>0.96680992867446891</v>
      </c>
      <c r="AD67" s="49">
        <f t="shared" ca="1" si="544"/>
        <v>0.96680992867446891</v>
      </c>
      <c r="AE67" s="49">
        <f t="shared" ca="1" si="544"/>
        <v>0.96680992867446891</v>
      </c>
      <c r="AF67" s="49">
        <f t="shared" ca="1" si="544"/>
        <v>0.96680992867446891</v>
      </c>
      <c r="AG67" s="49">
        <f t="shared" ca="1" si="544"/>
        <v>0.96680992867446891</v>
      </c>
      <c r="AH67" s="49">
        <f t="shared" ca="1" si="544"/>
        <v>0.96680992867446891</v>
      </c>
      <c r="AI67" s="49">
        <f t="shared" ca="1" si="544"/>
        <v>0.96680992867446891</v>
      </c>
      <c r="AJ67" s="49">
        <f t="shared" ca="1" si="544"/>
        <v>0.96680992867446891</v>
      </c>
      <c r="AK67" s="49">
        <f t="shared" ca="1" si="544"/>
        <v>0.96680992867446891</v>
      </c>
      <c r="AL67" s="49">
        <f t="shared" ca="1" si="544"/>
        <v>0.96680992867446891</v>
      </c>
      <c r="AM67" s="49">
        <f t="shared" ca="1" si="544"/>
        <v>0.96680992867446891</v>
      </c>
      <c r="AN67" s="49">
        <f t="shared" ca="1" si="544"/>
        <v>0.88559789466581362</v>
      </c>
      <c r="AO67" s="49">
        <f t="shared" ca="1" si="544"/>
        <v>0.88559789466581362</v>
      </c>
      <c r="AP67" s="49">
        <f t="shared" ca="1" si="544"/>
        <v>0.88559789466581362</v>
      </c>
      <c r="AQ67" s="49">
        <f t="shared" ca="1" si="544"/>
        <v>0.88559789466581362</v>
      </c>
      <c r="AR67" s="49">
        <f t="shared" ca="1" si="544"/>
        <v>0.88559789466581362</v>
      </c>
      <c r="AS67" s="49">
        <f t="shared" ca="1" si="544"/>
        <v>0.88559789466581362</v>
      </c>
      <c r="AT67" s="49">
        <f t="shared" ca="1" si="544"/>
        <v>0.88559789466581362</v>
      </c>
      <c r="AU67" s="49">
        <f t="shared" ca="1" si="544"/>
        <v>0.88559789466581362</v>
      </c>
      <c r="AV67" s="49">
        <f t="shared" ca="1" si="544"/>
        <v>0.88559789466581362</v>
      </c>
      <c r="AW67" s="49">
        <f t="shared" ca="1" si="544"/>
        <v>0.88559789466581362</v>
      </c>
      <c r="AX67" s="49">
        <f t="shared" ca="1" si="544"/>
        <v>0.88559789466581362</v>
      </c>
      <c r="AY67" s="49">
        <f t="shared" ca="1" si="544"/>
        <v>0.88559789466581362</v>
      </c>
      <c r="AZ67" s="49">
        <f t="shared" ca="1" si="544"/>
        <v>0.81120767151388529</v>
      </c>
      <c r="BA67" s="49">
        <f t="shared" ca="1" si="544"/>
        <v>0.81120767151388529</v>
      </c>
      <c r="BB67" s="49">
        <f t="shared" ca="1" si="544"/>
        <v>0.81120767151388529</v>
      </c>
      <c r="BC67" s="49">
        <f t="shared" ca="1" si="544"/>
        <v>0.81120767151388529</v>
      </c>
      <c r="BD67" s="49">
        <f t="shared" ca="1" si="544"/>
        <v>0.81120767151388529</v>
      </c>
      <c r="BE67" s="49">
        <f t="shared" ca="1" si="544"/>
        <v>0.81120767151388529</v>
      </c>
      <c r="BF67" s="49">
        <f t="shared" ca="1" si="544"/>
        <v>0.81120767151388529</v>
      </c>
      <c r="BG67" s="49">
        <f t="shared" ca="1" si="544"/>
        <v>0.81120767151388529</v>
      </c>
      <c r="BH67" s="49">
        <f t="shared" ca="1" si="544"/>
        <v>0.81120767151388529</v>
      </c>
      <c r="BI67" s="49">
        <f t="shared" ca="1" si="544"/>
        <v>0.81120767151388529</v>
      </c>
      <c r="BJ67" s="49">
        <f t="shared" ca="1" si="544"/>
        <v>0.81120767151388529</v>
      </c>
      <c r="BK67" s="49">
        <f t="shared" ca="1" si="544"/>
        <v>0.81120767151388529</v>
      </c>
      <c r="BL67" s="49">
        <f t="shared" ca="1" si="544"/>
        <v>0.74306622710671899</v>
      </c>
      <c r="BM67" s="49">
        <f t="shared" ca="1" si="544"/>
        <v>0.74306622710671899</v>
      </c>
    </row>
    <row r="68" spans="1:65" ht="15" customHeight="1" x14ac:dyDescent="0.25">
      <c r="A68" s="82"/>
      <c r="B68" s="84" t="s">
        <v>143</v>
      </c>
      <c r="C68">
        <v>1</v>
      </c>
      <c r="Q68" s="49">
        <f ca="1">IF(Q$56=$B68,OFFSET(Q$46,$C68,0)/$E$54,P68)</f>
        <v>1.092410781853794</v>
      </c>
      <c r="R68" s="49">
        <f t="shared" ref="R68:BM68" ca="1" si="545">IF(R$56=$B68,OFFSET(R$46,$C68,0)/$E$54,Q68)</f>
        <v>1.092410781853794</v>
      </c>
      <c r="S68" s="49">
        <f t="shared" ca="1" si="545"/>
        <v>1.092410781853794</v>
      </c>
      <c r="T68" s="49">
        <f t="shared" ca="1" si="545"/>
        <v>1.092410781853794</v>
      </c>
      <c r="U68" s="49">
        <f t="shared" ca="1" si="545"/>
        <v>1.092410781853794</v>
      </c>
      <c r="V68" s="49">
        <f t="shared" ca="1" si="545"/>
        <v>1.092410781853794</v>
      </c>
      <c r="W68" s="49">
        <f t="shared" ca="1" si="545"/>
        <v>1.092410781853794</v>
      </c>
      <c r="X68" s="49">
        <f t="shared" ca="1" si="545"/>
        <v>1.092410781853794</v>
      </c>
      <c r="Y68" s="49">
        <f t="shared" ca="1" si="545"/>
        <v>1.092410781853794</v>
      </c>
      <c r="Z68" s="49">
        <f t="shared" ca="1" si="545"/>
        <v>1.092410781853794</v>
      </c>
      <c r="AA68" s="49">
        <f t="shared" ca="1" si="545"/>
        <v>1.092410781853794</v>
      </c>
      <c r="AB68" s="49">
        <f t="shared" ca="1" si="545"/>
        <v>1.092410781853794</v>
      </c>
      <c r="AC68" s="49">
        <f t="shared" ca="1" si="545"/>
        <v>1.0006482761780753</v>
      </c>
      <c r="AD68" s="49">
        <f t="shared" ca="1" si="545"/>
        <v>1.0006482761780753</v>
      </c>
      <c r="AE68" s="49">
        <f t="shared" ca="1" si="545"/>
        <v>1.0006482761780753</v>
      </c>
      <c r="AF68" s="49">
        <f t="shared" ca="1" si="545"/>
        <v>1.0006482761780753</v>
      </c>
      <c r="AG68" s="49">
        <f t="shared" ca="1" si="545"/>
        <v>1.0006482761780753</v>
      </c>
      <c r="AH68" s="49">
        <f t="shared" ca="1" si="545"/>
        <v>1.0006482761780753</v>
      </c>
      <c r="AI68" s="49">
        <f t="shared" ca="1" si="545"/>
        <v>1.0006482761780753</v>
      </c>
      <c r="AJ68" s="49">
        <f t="shared" ca="1" si="545"/>
        <v>1.0006482761780753</v>
      </c>
      <c r="AK68" s="49">
        <f t="shared" ca="1" si="545"/>
        <v>1.0006482761780753</v>
      </c>
      <c r="AL68" s="49">
        <f t="shared" ca="1" si="545"/>
        <v>1.0006482761780753</v>
      </c>
      <c r="AM68" s="49">
        <f t="shared" ca="1" si="545"/>
        <v>1.0006482761780753</v>
      </c>
      <c r="AN68" s="49">
        <f t="shared" ca="1" si="545"/>
        <v>1.0006482761780753</v>
      </c>
      <c r="AO68" s="49">
        <f t="shared" ca="1" si="545"/>
        <v>0.91659382097911701</v>
      </c>
      <c r="AP68" s="49">
        <f t="shared" ca="1" si="545"/>
        <v>0.91659382097911701</v>
      </c>
      <c r="AQ68" s="49">
        <f t="shared" ca="1" si="545"/>
        <v>0.91659382097911701</v>
      </c>
      <c r="AR68" s="49">
        <f t="shared" ca="1" si="545"/>
        <v>0.91659382097911701</v>
      </c>
      <c r="AS68" s="49">
        <f t="shared" ca="1" si="545"/>
        <v>0.91659382097911701</v>
      </c>
      <c r="AT68" s="49">
        <f t="shared" ca="1" si="545"/>
        <v>0.91659382097911701</v>
      </c>
      <c r="AU68" s="49">
        <f t="shared" ca="1" si="545"/>
        <v>0.91659382097911701</v>
      </c>
      <c r="AV68" s="49">
        <f t="shared" ca="1" si="545"/>
        <v>0.91659382097911701</v>
      </c>
      <c r="AW68" s="49">
        <f t="shared" ca="1" si="545"/>
        <v>0.91659382097911701</v>
      </c>
      <c r="AX68" s="49">
        <f t="shared" ca="1" si="545"/>
        <v>0.91659382097911701</v>
      </c>
      <c r="AY68" s="49">
        <f t="shared" ca="1" si="545"/>
        <v>0.91659382097911701</v>
      </c>
      <c r="AZ68" s="49">
        <f t="shared" ca="1" si="545"/>
        <v>0.91659382097911701</v>
      </c>
      <c r="BA68" s="49">
        <f t="shared" ca="1" si="545"/>
        <v>0.83959994001687122</v>
      </c>
      <c r="BB68" s="49">
        <f t="shared" ca="1" si="545"/>
        <v>0.83959994001687122</v>
      </c>
      <c r="BC68" s="49">
        <f t="shared" ca="1" si="545"/>
        <v>0.83959994001687122</v>
      </c>
      <c r="BD68" s="49">
        <f t="shared" ca="1" si="545"/>
        <v>0.83959994001687122</v>
      </c>
      <c r="BE68" s="49">
        <f t="shared" ca="1" si="545"/>
        <v>0.83959994001687122</v>
      </c>
      <c r="BF68" s="49">
        <f t="shared" ca="1" si="545"/>
        <v>0.83959994001687122</v>
      </c>
      <c r="BG68" s="49">
        <f t="shared" ca="1" si="545"/>
        <v>0.83959994001687122</v>
      </c>
      <c r="BH68" s="49">
        <f t="shared" ca="1" si="545"/>
        <v>0.83959994001687122</v>
      </c>
      <c r="BI68" s="49">
        <f t="shared" ca="1" si="545"/>
        <v>0.83959994001687122</v>
      </c>
      <c r="BJ68" s="49">
        <f t="shared" ca="1" si="545"/>
        <v>0.83959994001687122</v>
      </c>
      <c r="BK68" s="49">
        <f t="shared" ca="1" si="545"/>
        <v>0.83959994001687122</v>
      </c>
      <c r="BL68" s="49">
        <f t="shared" ca="1" si="545"/>
        <v>0.83959994001687122</v>
      </c>
      <c r="BM68" s="49">
        <f t="shared" ca="1" si="545"/>
        <v>0.76907354505545411</v>
      </c>
    </row>
    <row r="69" spans="1:65" ht="15" customHeight="1" x14ac:dyDescent="0.25">
      <c r="A69" s="82"/>
      <c r="B69" s="84" t="s">
        <v>132</v>
      </c>
      <c r="C69">
        <f>C57+1</f>
        <v>2</v>
      </c>
      <c r="R69" s="49">
        <f ca="1">IF(R$56=$B69,OFFSET(R$46,$C69,0)/$E$54,Q69)</f>
        <v>0.98850691063118579</v>
      </c>
      <c r="S69" s="49">
        <f t="shared" ref="S69:BM69" ca="1" si="546">IF(S$56=$B69,OFFSET(S$46,$C69,0)/$E$54,R69)</f>
        <v>0.98850691063118579</v>
      </c>
      <c r="T69" s="49">
        <f t="shared" ca="1" si="546"/>
        <v>0.98850691063118579</v>
      </c>
      <c r="U69" s="49">
        <f t="shared" ca="1" si="546"/>
        <v>0.98850691063118579</v>
      </c>
      <c r="V69" s="49">
        <f t="shared" ca="1" si="546"/>
        <v>0.98850691063118579</v>
      </c>
      <c r="W69" s="49">
        <f t="shared" ca="1" si="546"/>
        <v>0.98850691063118579</v>
      </c>
      <c r="X69" s="49">
        <f t="shared" ca="1" si="546"/>
        <v>0.98850691063118579</v>
      </c>
      <c r="Y69" s="49">
        <f t="shared" ca="1" si="546"/>
        <v>0.98850691063118579</v>
      </c>
      <c r="Z69" s="49">
        <f t="shared" ca="1" si="546"/>
        <v>0.98850691063118579</v>
      </c>
      <c r="AA69" s="49">
        <f t="shared" ca="1" si="546"/>
        <v>0.98850691063118579</v>
      </c>
      <c r="AB69" s="49">
        <f t="shared" ca="1" si="546"/>
        <v>0.98850691063118579</v>
      </c>
      <c r="AC69" s="49">
        <f t="shared" ca="1" si="546"/>
        <v>0.98850691063118579</v>
      </c>
      <c r="AD69" s="49">
        <f t="shared" ca="1" si="546"/>
        <v>0.90547233013816619</v>
      </c>
      <c r="AE69" s="49">
        <f t="shared" ca="1" si="546"/>
        <v>0.90547233013816619</v>
      </c>
      <c r="AF69" s="49">
        <f t="shared" ca="1" si="546"/>
        <v>0.90547233013816619</v>
      </c>
      <c r="AG69" s="49">
        <f t="shared" ca="1" si="546"/>
        <v>0.90547233013816619</v>
      </c>
      <c r="AH69" s="49">
        <f t="shared" ca="1" si="546"/>
        <v>0.90547233013816619</v>
      </c>
      <c r="AI69" s="49">
        <f t="shared" ca="1" si="546"/>
        <v>0.90547233013816619</v>
      </c>
      <c r="AJ69" s="49">
        <f t="shared" ca="1" si="546"/>
        <v>0.90547233013816619</v>
      </c>
      <c r="AK69" s="49">
        <f t="shared" ca="1" si="546"/>
        <v>0.90547233013816619</v>
      </c>
      <c r="AL69" s="49">
        <f t="shared" ca="1" si="546"/>
        <v>0.90547233013816619</v>
      </c>
      <c r="AM69" s="49">
        <f t="shared" ca="1" si="546"/>
        <v>0.90547233013816619</v>
      </c>
      <c r="AN69" s="49">
        <f t="shared" ca="1" si="546"/>
        <v>0.90547233013816619</v>
      </c>
      <c r="AO69" s="49">
        <f t="shared" ca="1" si="546"/>
        <v>0.90547233013816619</v>
      </c>
      <c r="AP69" s="49">
        <f t="shared" ca="1" si="546"/>
        <v>0.8294126544065602</v>
      </c>
      <c r="AQ69" s="49">
        <f t="shared" ca="1" si="546"/>
        <v>0.8294126544065602</v>
      </c>
      <c r="AR69" s="49">
        <f t="shared" ca="1" si="546"/>
        <v>0.8294126544065602</v>
      </c>
      <c r="AS69" s="49">
        <f t="shared" ca="1" si="546"/>
        <v>0.8294126544065602</v>
      </c>
      <c r="AT69" s="49">
        <f t="shared" ca="1" si="546"/>
        <v>0.8294126544065602</v>
      </c>
      <c r="AU69" s="49">
        <f t="shared" ca="1" si="546"/>
        <v>0.8294126544065602</v>
      </c>
      <c r="AV69" s="49">
        <f t="shared" ca="1" si="546"/>
        <v>0.8294126544065602</v>
      </c>
      <c r="AW69" s="49">
        <f t="shared" ca="1" si="546"/>
        <v>0.8294126544065602</v>
      </c>
      <c r="AX69" s="49">
        <f t="shared" ca="1" si="546"/>
        <v>0.8294126544065602</v>
      </c>
      <c r="AY69" s="49">
        <f t="shared" ca="1" si="546"/>
        <v>0.8294126544065602</v>
      </c>
      <c r="AZ69" s="49">
        <f t="shared" ca="1" si="546"/>
        <v>0.8294126544065602</v>
      </c>
      <c r="BA69" s="49">
        <f t="shared" ca="1" si="546"/>
        <v>0.8294126544065602</v>
      </c>
      <c r="BB69" s="49">
        <f t="shared" ca="1" si="546"/>
        <v>0.7597419914364093</v>
      </c>
      <c r="BC69" s="49">
        <f t="shared" ca="1" si="546"/>
        <v>0.7597419914364093</v>
      </c>
      <c r="BD69" s="49">
        <f t="shared" ca="1" si="546"/>
        <v>0.7597419914364093</v>
      </c>
      <c r="BE69" s="49">
        <f t="shared" ca="1" si="546"/>
        <v>0.7597419914364093</v>
      </c>
      <c r="BF69" s="49">
        <f t="shared" ca="1" si="546"/>
        <v>0.7597419914364093</v>
      </c>
      <c r="BG69" s="49">
        <f t="shared" ca="1" si="546"/>
        <v>0.7597419914364093</v>
      </c>
      <c r="BH69" s="49">
        <f t="shared" ca="1" si="546"/>
        <v>0.7597419914364093</v>
      </c>
      <c r="BI69" s="49">
        <f t="shared" ca="1" si="546"/>
        <v>0.7597419914364093</v>
      </c>
      <c r="BJ69" s="49">
        <f t="shared" ca="1" si="546"/>
        <v>0.7597419914364093</v>
      </c>
      <c r="BK69" s="49">
        <f t="shared" ca="1" si="546"/>
        <v>0.7597419914364093</v>
      </c>
      <c r="BL69" s="49">
        <f t="shared" ca="1" si="546"/>
        <v>0.7597419914364093</v>
      </c>
      <c r="BM69" s="49">
        <f t="shared" ca="1" si="546"/>
        <v>0.7597419914364093</v>
      </c>
    </row>
    <row r="70" spans="1:65" ht="15" customHeight="1" x14ac:dyDescent="0.25">
      <c r="A70" s="82"/>
      <c r="B70" s="84" t="s">
        <v>133</v>
      </c>
      <c r="C70">
        <f t="shared" ref="C70:C116" si="547">C58+1</f>
        <v>2</v>
      </c>
      <c r="S70" s="49">
        <f ca="1">IF(S$56=$B70,OFFSET(S$46,$C70,0)/$E$54,R70)</f>
        <v>1.0181621179501212</v>
      </c>
      <c r="T70" s="49">
        <f t="shared" ref="T70:BM70" ca="1" si="548">IF(T$56=$B70,OFFSET(T$46,$C70,0)/$E$54,S70)</f>
        <v>1.0181621179501212</v>
      </c>
      <c r="U70" s="49">
        <f t="shared" ca="1" si="548"/>
        <v>1.0181621179501212</v>
      </c>
      <c r="V70" s="49">
        <f t="shared" ca="1" si="548"/>
        <v>1.0181621179501212</v>
      </c>
      <c r="W70" s="49">
        <f t="shared" ca="1" si="548"/>
        <v>1.0181621179501212</v>
      </c>
      <c r="X70" s="49">
        <f t="shared" ca="1" si="548"/>
        <v>1.0181621179501212</v>
      </c>
      <c r="Y70" s="49">
        <f t="shared" ca="1" si="548"/>
        <v>1.0181621179501212</v>
      </c>
      <c r="Z70" s="49">
        <f t="shared" ca="1" si="548"/>
        <v>1.0181621179501212</v>
      </c>
      <c r="AA70" s="49">
        <f t="shared" ca="1" si="548"/>
        <v>1.0181621179501212</v>
      </c>
      <c r="AB70" s="49">
        <f t="shared" ca="1" si="548"/>
        <v>1.0181621179501212</v>
      </c>
      <c r="AC70" s="49">
        <f t="shared" ca="1" si="548"/>
        <v>1.0181621179501212</v>
      </c>
      <c r="AD70" s="49">
        <f t="shared" ca="1" si="548"/>
        <v>1.0181621179501212</v>
      </c>
      <c r="AE70" s="49">
        <f t="shared" ca="1" si="548"/>
        <v>0.93263650004231113</v>
      </c>
      <c r="AF70" s="49">
        <f t="shared" ca="1" si="548"/>
        <v>0.93263650004231113</v>
      </c>
      <c r="AG70" s="49">
        <f t="shared" ca="1" si="548"/>
        <v>0.93263650004231113</v>
      </c>
      <c r="AH70" s="49">
        <f t="shared" ca="1" si="548"/>
        <v>0.93263650004231113</v>
      </c>
      <c r="AI70" s="49">
        <f t="shared" ca="1" si="548"/>
        <v>0.93263650004231113</v>
      </c>
      <c r="AJ70" s="49">
        <f t="shared" ca="1" si="548"/>
        <v>0.93263650004231113</v>
      </c>
      <c r="AK70" s="49">
        <f t="shared" ca="1" si="548"/>
        <v>0.93263650004231113</v>
      </c>
      <c r="AL70" s="49">
        <f t="shared" ca="1" si="548"/>
        <v>0.93263650004231113</v>
      </c>
      <c r="AM70" s="49">
        <f t="shared" ca="1" si="548"/>
        <v>0.93263650004231113</v>
      </c>
      <c r="AN70" s="49">
        <f t="shared" ca="1" si="548"/>
        <v>0.93263650004231113</v>
      </c>
      <c r="AO70" s="49">
        <f t="shared" ca="1" si="548"/>
        <v>0.93263650004231113</v>
      </c>
      <c r="AP70" s="49">
        <f t="shared" ca="1" si="548"/>
        <v>0.93263650004231113</v>
      </c>
      <c r="AQ70" s="49">
        <f t="shared" ca="1" si="548"/>
        <v>0.85429503403875706</v>
      </c>
      <c r="AR70" s="49">
        <f t="shared" ca="1" si="548"/>
        <v>0.85429503403875706</v>
      </c>
      <c r="AS70" s="49">
        <f t="shared" ca="1" si="548"/>
        <v>0.85429503403875706</v>
      </c>
      <c r="AT70" s="49">
        <f t="shared" ca="1" si="548"/>
        <v>0.85429503403875706</v>
      </c>
      <c r="AU70" s="49">
        <f t="shared" ca="1" si="548"/>
        <v>0.85429503403875706</v>
      </c>
      <c r="AV70" s="49">
        <f t="shared" ca="1" si="548"/>
        <v>0.85429503403875706</v>
      </c>
      <c r="AW70" s="49">
        <f t="shared" ca="1" si="548"/>
        <v>0.85429503403875706</v>
      </c>
      <c r="AX70" s="49">
        <f t="shared" ca="1" si="548"/>
        <v>0.85429503403875706</v>
      </c>
      <c r="AY70" s="49">
        <f t="shared" ca="1" si="548"/>
        <v>0.85429503403875706</v>
      </c>
      <c r="AZ70" s="49">
        <f t="shared" ca="1" si="548"/>
        <v>0.85429503403875706</v>
      </c>
      <c r="BA70" s="49">
        <f t="shared" ca="1" si="548"/>
        <v>0.85429503403875706</v>
      </c>
      <c r="BB70" s="49">
        <f t="shared" ca="1" si="548"/>
        <v>0.85429503403875706</v>
      </c>
      <c r="BC70" s="49">
        <f t="shared" ca="1" si="548"/>
        <v>0.78253425117950137</v>
      </c>
      <c r="BD70" s="49">
        <f t="shared" ca="1" si="548"/>
        <v>0.78253425117950137</v>
      </c>
      <c r="BE70" s="49">
        <f t="shared" ca="1" si="548"/>
        <v>0.78253425117950137</v>
      </c>
      <c r="BF70" s="49">
        <f t="shared" ca="1" si="548"/>
        <v>0.78253425117950137</v>
      </c>
      <c r="BG70" s="49">
        <f t="shared" ca="1" si="548"/>
        <v>0.78253425117950137</v>
      </c>
      <c r="BH70" s="49">
        <f t="shared" ca="1" si="548"/>
        <v>0.78253425117950137</v>
      </c>
      <c r="BI70" s="49">
        <f t="shared" ca="1" si="548"/>
        <v>0.78253425117950137</v>
      </c>
      <c r="BJ70" s="49">
        <f t="shared" ca="1" si="548"/>
        <v>0.78253425117950137</v>
      </c>
      <c r="BK70" s="49">
        <f t="shared" ca="1" si="548"/>
        <v>0.78253425117950137</v>
      </c>
      <c r="BL70" s="49">
        <f t="shared" ca="1" si="548"/>
        <v>0.78253425117950137</v>
      </c>
      <c r="BM70" s="49">
        <f t="shared" ca="1" si="548"/>
        <v>0.78253425117950137</v>
      </c>
    </row>
    <row r="71" spans="1:65" ht="15" customHeight="1" x14ac:dyDescent="0.25">
      <c r="A71" s="82"/>
      <c r="B71" s="84" t="s">
        <v>134</v>
      </c>
      <c r="C71">
        <f t="shared" si="547"/>
        <v>2</v>
      </c>
      <c r="T71" s="49">
        <f ca="1">IF(T$56=$B71,OFFSET(T$46,$C71,0)/$E$54,S71)</f>
        <v>1.048706981488625</v>
      </c>
      <c r="U71" s="49">
        <f t="shared" ref="U71:BM71" ca="1" si="549">IF(U$56=$B71,OFFSET(U$46,$C71,0)/$E$54,T71)</f>
        <v>1.048706981488625</v>
      </c>
      <c r="V71" s="49">
        <f t="shared" ca="1" si="549"/>
        <v>1.048706981488625</v>
      </c>
      <c r="W71" s="49">
        <f t="shared" ca="1" si="549"/>
        <v>1.048706981488625</v>
      </c>
      <c r="X71" s="49">
        <f t="shared" ca="1" si="549"/>
        <v>1.048706981488625</v>
      </c>
      <c r="Y71" s="49">
        <f t="shared" ca="1" si="549"/>
        <v>1.048706981488625</v>
      </c>
      <c r="Z71" s="49">
        <f t="shared" ca="1" si="549"/>
        <v>1.048706981488625</v>
      </c>
      <c r="AA71" s="49">
        <f t="shared" ca="1" si="549"/>
        <v>1.048706981488625</v>
      </c>
      <c r="AB71" s="49">
        <f t="shared" ca="1" si="549"/>
        <v>1.048706981488625</v>
      </c>
      <c r="AC71" s="49">
        <f t="shared" ca="1" si="549"/>
        <v>1.048706981488625</v>
      </c>
      <c r="AD71" s="49">
        <f t="shared" ca="1" si="549"/>
        <v>1.048706981488625</v>
      </c>
      <c r="AE71" s="49">
        <f t="shared" ca="1" si="549"/>
        <v>1.048706981488625</v>
      </c>
      <c r="AF71" s="49">
        <f t="shared" ca="1" si="549"/>
        <v>0.96061559504358041</v>
      </c>
      <c r="AG71" s="49">
        <f t="shared" ca="1" si="549"/>
        <v>0.96061559504358041</v>
      </c>
      <c r="AH71" s="49">
        <f t="shared" ca="1" si="549"/>
        <v>0.96061559504358041</v>
      </c>
      <c r="AI71" s="49">
        <f t="shared" ca="1" si="549"/>
        <v>0.96061559504358041</v>
      </c>
      <c r="AJ71" s="49">
        <f t="shared" ca="1" si="549"/>
        <v>0.96061559504358041</v>
      </c>
      <c r="AK71" s="49">
        <f t="shared" ca="1" si="549"/>
        <v>0.96061559504358041</v>
      </c>
      <c r="AL71" s="49">
        <f t="shared" ca="1" si="549"/>
        <v>0.96061559504358041</v>
      </c>
      <c r="AM71" s="49">
        <f t="shared" ca="1" si="549"/>
        <v>0.96061559504358041</v>
      </c>
      <c r="AN71" s="49">
        <f t="shared" ca="1" si="549"/>
        <v>0.96061559504358041</v>
      </c>
      <c r="AO71" s="49">
        <f t="shared" ca="1" si="549"/>
        <v>0.96061559504358041</v>
      </c>
      <c r="AP71" s="49">
        <f t="shared" ca="1" si="549"/>
        <v>0.96061559504358041</v>
      </c>
      <c r="AQ71" s="49">
        <f t="shared" ca="1" si="549"/>
        <v>0.96061559504358041</v>
      </c>
      <c r="AR71" s="49">
        <f t="shared" ca="1" si="549"/>
        <v>0.8799238850599197</v>
      </c>
      <c r="AS71" s="49">
        <f t="shared" ca="1" si="549"/>
        <v>0.8799238850599197</v>
      </c>
      <c r="AT71" s="49">
        <f t="shared" ca="1" si="549"/>
        <v>0.8799238850599197</v>
      </c>
      <c r="AU71" s="49">
        <f t="shared" ca="1" si="549"/>
        <v>0.8799238850599197</v>
      </c>
      <c r="AV71" s="49">
        <f t="shared" ca="1" si="549"/>
        <v>0.8799238850599197</v>
      </c>
      <c r="AW71" s="49">
        <f t="shared" ca="1" si="549"/>
        <v>0.8799238850599197</v>
      </c>
      <c r="AX71" s="49">
        <f t="shared" ca="1" si="549"/>
        <v>0.8799238850599197</v>
      </c>
      <c r="AY71" s="49">
        <f t="shared" ca="1" si="549"/>
        <v>0.8799238850599197</v>
      </c>
      <c r="AZ71" s="49">
        <f t="shared" ca="1" si="549"/>
        <v>0.8799238850599197</v>
      </c>
      <c r="BA71" s="49">
        <f t="shared" ca="1" si="549"/>
        <v>0.8799238850599197</v>
      </c>
      <c r="BB71" s="49">
        <f t="shared" ca="1" si="549"/>
        <v>0.8799238850599197</v>
      </c>
      <c r="BC71" s="49">
        <f t="shared" ca="1" si="549"/>
        <v>0.8799238850599197</v>
      </c>
      <c r="BD71" s="49">
        <f t="shared" ca="1" si="549"/>
        <v>0.8060102787148864</v>
      </c>
      <c r="BE71" s="49">
        <f t="shared" ca="1" si="549"/>
        <v>0.8060102787148864</v>
      </c>
      <c r="BF71" s="49">
        <f t="shared" ca="1" si="549"/>
        <v>0.8060102787148864</v>
      </c>
      <c r="BG71" s="49">
        <f t="shared" ca="1" si="549"/>
        <v>0.8060102787148864</v>
      </c>
      <c r="BH71" s="49">
        <f t="shared" ca="1" si="549"/>
        <v>0.8060102787148864</v>
      </c>
      <c r="BI71" s="49">
        <f t="shared" ca="1" si="549"/>
        <v>0.8060102787148864</v>
      </c>
      <c r="BJ71" s="49">
        <f t="shared" ca="1" si="549"/>
        <v>0.8060102787148864</v>
      </c>
      <c r="BK71" s="49">
        <f t="shared" ca="1" si="549"/>
        <v>0.8060102787148864</v>
      </c>
      <c r="BL71" s="49">
        <f t="shared" ca="1" si="549"/>
        <v>0.8060102787148864</v>
      </c>
      <c r="BM71" s="49">
        <f t="shared" ca="1" si="549"/>
        <v>0.8060102787148864</v>
      </c>
    </row>
    <row r="72" spans="1:65" ht="15" customHeight="1" x14ac:dyDescent="0.25">
      <c r="A72" s="82"/>
      <c r="B72" s="84" t="s">
        <v>135</v>
      </c>
      <c r="C72">
        <f t="shared" si="547"/>
        <v>2</v>
      </c>
      <c r="U72" s="49">
        <f ca="1">IF(U$56=$B72,OFFSET(U$46,$C72,0)/$E$54,T72)</f>
        <v>1.0801681909332836</v>
      </c>
      <c r="V72" s="49">
        <f t="shared" ref="V72:BM72" ca="1" si="550">IF(V$56=$B72,OFFSET(V$46,$C72,0)/$E$54,U72)</f>
        <v>1.0801681909332836</v>
      </c>
      <c r="W72" s="49">
        <f t="shared" ca="1" si="550"/>
        <v>1.0801681909332836</v>
      </c>
      <c r="X72" s="49">
        <f t="shared" ca="1" si="550"/>
        <v>1.0801681909332836</v>
      </c>
      <c r="Y72" s="49">
        <f t="shared" ca="1" si="550"/>
        <v>1.0801681909332836</v>
      </c>
      <c r="Z72" s="49">
        <f t="shared" ca="1" si="550"/>
        <v>1.0801681909332836</v>
      </c>
      <c r="AA72" s="49">
        <f t="shared" ca="1" si="550"/>
        <v>1.0801681909332836</v>
      </c>
      <c r="AB72" s="49">
        <f t="shared" ca="1" si="550"/>
        <v>1.0801681909332836</v>
      </c>
      <c r="AC72" s="49">
        <f t="shared" ca="1" si="550"/>
        <v>1.0801681909332836</v>
      </c>
      <c r="AD72" s="49">
        <f t="shared" ca="1" si="550"/>
        <v>1.0801681909332836</v>
      </c>
      <c r="AE72" s="49">
        <f t="shared" ca="1" si="550"/>
        <v>1.0801681909332836</v>
      </c>
      <c r="AF72" s="49">
        <f t="shared" ca="1" si="550"/>
        <v>1.0801681909332836</v>
      </c>
      <c r="AG72" s="49">
        <f t="shared" ca="1" si="550"/>
        <v>0.989434062894888</v>
      </c>
      <c r="AH72" s="49">
        <f t="shared" ca="1" si="550"/>
        <v>0.989434062894888</v>
      </c>
      <c r="AI72" s="49">
        <f t="shared" ca="1" si="550"/>
        <v>0.989434062894888</v>
      </c>
      <c r="AJ72" s="49">
        <f t="shared" ca="1" si="550"/>
        <v>0.989434062894888</v>
      </c>
      <c r="AK72" s="49">
        <f t="shared" ca="1" si="550"/>
        <v>0.989434062894888</v>
      </c>
      <c r="AL72" s="49">
        <f t="shared" ca="1" si="550"/>
        <v>0.989434062894888</v>
      </c>
      <c r="AM72" s="49">
        <f t="shared" ca="1" si="550"/>
        <v>0.989434062894888</v>
      </c>
      <c r="AN72" s="49">
        <f t="shared" ca="1" si="550"/>
        <v>0.989434062894888</v>
      </c>
      <c r="AO72" s="49">
        <f t="shared" ca="1" si="550"/>
        <v>0.989434062894888</v>
      </c>
      <c r="AP72" s="49">
        <f t="shared" ca="1" si="550"/>
        <v>0.989434062894888</v>
      </c>
      <c r="AQ72" s="49">
        <f t="shared" ca="1" si="550"/>
        <v>0.989434062894888</v>
      </c>
      <c r="AR72" s="49">
        <f t="shared" ca="1" si="550"/>
        <v>0.989434062894888</v>
      </c>
      <c r="AS72" s="49">
        <f t="shared" ca="1" si="550"/>
        <v>0.90632160161171738</v>
      </c>
      <c r="AT72" s="49">
        <f t="shared" ca="1" si="550"/>
        <v>0.90632160161171738</v>
      </c>
      <c r="AU72" s="49">
        <f t="shared" ca="1" si="550"/>
        <v>0.90632160161171738</v>
      </c>
      <c r="AV72" s="49">
        <f t="shared" ca="1" si="550"/>
        <v>0.90632160161171738</v>
      </c>
      <c r="AW72" s="49">
        <f t="shared" ca="1" si="550"/>
        <v>0.90632160161171738</v>
      </c>
      <c r="AX72" s="49">
        <f t="shared" ca="1" si="550"/>
        <v>0.90632160161171738</v>
      </c>
      <c r="AY72" s="49">
        <f t="shared" ca="1" si="550"/>
        <v>0.90632160161171738</v>
      </c>
      <c r="AZ72" s="49">
        <f t="shared" ca="1" si="550"/>
        <v>0.90632160161171738</v>
      </c>
      <c r="BA72" s="49">
        <f t="shared" ca="1" si="550"/>
        <v>0.90632160161171738</v>
      </c>
      <c r="BB72" s="49">
        <f t="shared" ca="1" si="550"/>
        <v>0.90632160161171738</v>
      </c>
      <c r="BC72" s="49">
        <f t="shared" ca="1" si="550"/>
        <v>0.90632160161171738</v>
      </c>
      <c r="BD72" s="49">
        <f t="shared" ca="1" si="550"/>
        <v>0.90632160161171738</v>
      </c>
      <c r="BE72" s="49">
        <f t="shared" ca="1" si="550"/>
        <v>0.8301905870763332</v>
      </c>
      <c r="BF72" s="49">
        <f t="shared" ca="1" si="550"/>
        <v>0.8301905870763332</v>
      </c>
      <c r="BG72" s="49">
        <f t="shared" ca="1" si="550"/>
        <v>0.8301905870763332</v>
      </c>
      <c r="BH72" s="49">
        <f t="shared" ca="1" si="550"/>
        <v>0.8301905870763332</v>
      </c>
      <c r="BI72" s="49">
        <f t="shared" ca="1" si="550"/>
        <v>0.8301905870763332</v>
      </c>
      <c r="BJ72" s="49">
        <f t="shared" ca="1" si="550"/>
        <v>0.8301905870763332</v>
      </c>
      <c r="BK72" s="49">
        <f t="shared" ca="1" si="550"/>
        <v>0.8301905870763332</v>
      </c>
      <c r="BL72" s="49">
        <f t="shared" ca="1" si="550"/>
        <v>0.8301905870763332</v>
      </c>
      <c r="BM72" s="49">
        <f t="shared" ca="1" si="550"/>
        <v>0.8301905870763332</v>
      </c>
    </row>
    <row r="73" spans="1:65" ht="15" customHeight="1" x14ac:dyDescent="0.25">
      <c r="A73" s="82"/>
      <c r="B73" s="84" t="s">
        <v>136</v>
      </c>
      <c r="C73">
        <f t="shared" si="547"/>
        <v>2</v>
      </c>
      <c r="V73" s="49">
        <f ca="1">IF(V$56=$B73,OFFSET(V$46,$C73,0)/$E$54,U73)</f>
        <v>1.1125732366612822</v>
      </c>
      <c r="W73" s="49">
        <f t="shared" ref="W73:BM73" ca="1" si="551">IF(W$56=$B73,OFFSET(W$46,$C73,0)/$E$54,V73)</f>
        <v>1.1125732366612822</v>
      </c>
      <c r="X73" s="49">
        <f t="shared" ca="1" si="551"/>
        <v>1.1125732366612822</v>
      </c>
      <c r="Y73" s="49">
        <f t="shared" ca="1" si="551"/>
        <v>1.1125732366612822</v>
      </c>
      <c r="Z73" s="49">
        <f t="shared" ca="1" si="551"/>
        <v>1.1125732366612822</v>
      </c>
      <c r="AA73" s="49">
        <f t="shared" ca="1" si="551"/>
        <v>1.1125732366612822</v>
      </c>
      <c r="AB73" s="49">
        <f t="shared" ca="1" si="551"/>
        <v>1.1125732366612822</v>
      </c>
      <c r="AC73" s="49">
        <f t="shared" ca="1" si="551"/>
        <v>1.1125732366612822</v>
      </c>
      <c r="AD73" s="49">
        <f t="shared" ca="1" si="551"/>
        <v>1.1125732366612822</v>
      </c>
      <c r="AE73" s="49">
        <f t="shared" ca="1" si="551"/>
        <v>1.1125732366612822</v>
      </c>
      <c r="AF73" s="49">
        <f t="shared" ca="1" si="551"/>
        <v>1.1125732366612822</v>
      </c>
      <c r="AG73" s="49">
        <f t="shared" ca="1" si="551"/>
        <v>1.1125732366612822</v>
      </c>
      <c r="AH73" s="49">
        <f t="shared" ca="1" si="551"/>
        <v>1.0191170847817346</v>
      </c>
      <c r="AI73" s="49">
        <f t="shared" ca="1" si="551"/>
        <v>1.0191170847817346</v>
      </c>
      <c r="AJ73" s="49">
        <f t="shared" ca="1" si="551"/>
        <v>1.0191170847817346</v>
      </c>
      <c r="AK73" s="49">
        <f t="shared" ca="1" si="551"/>
        <v>1.0191170847817346</v>
      </c>
      <c r="AL73" s="49">
        <f t="shared" ca="1" si="551"/>
        <v>1.0191170847817346</v>
      </c>
      <c r="AM73" s="49">
        <f t="shared" ca="1" si="551"/>
        <v>1.0191170847817346</v>
      </c>
      <c r="AN73" s="49">
        <f t="shared" ca="1" si="551"/>
        <v>1.0191170847817346</v>
      </c>
      <c r="AO73" s="49">
        <f t="shared" ca="1" si="551"/>
        <v>1.0191170847817346</v>
      </c>
      <c r="AP73" s="49">
        <f t="shared" ca="1" si="551"/>
        <v>1.0191170847817346</v>
      </c>
      <c r="AQ73" s="49">
        <f t="shared" ca="1" si="551"/>
        <v>1.0191170847817346</v>
      </c>
      <c r="AR73" s="49">
        <f t="shared" ca="1" si="551"/>
        <v>1.0191170847817346</v>
      </c>
      <c r="AS73" s="49">
        <f t="shared" ca="1" si="551"/>
        <v>1.0191170847817346</v>
      </c>
      <c r="AT73" s="49">
        <f t="shared" ca="1" si="551"/>
        <v>0.93351124966006893</v>
      </c>
      <c r="AU73" s="49">
        <f t="shared" ca="1" si="551"/>
        <v>0.93351124966006893</v>
      </c>
      <c r="AV73" s="49">
        <f t="shared" ca="1" si="551"/>
        <v>0.93351124966006893</v>
      </c>
      <c r="AW73" s="49">
        <f t="shared" ca="1" si="551"/>
        <v>0.93351124966006893</v>
      </c>
      <c r="AX73" s="49">
        <f t="shared" ca="1" si="551"/>
        <v>0.93351124966006893</v>
      </c>
      <c r="AY73" s="49">
        <f t="shared" ca="1" si="551"/>
        <v>0.93351124966006893</v>
      </c>
      <c r="AZ73" s="49">
        <f t="shared" ca="1" si="551"/>
        <v>0.93351124966006893</v>
      </c>
      <c r="BA73" s="49">
        <f t="shared" ca="1" si="551"/>
        <v>0.93351124966006893</v>
      </c>
      <c r="BB73" s="49">
        <f t="shared" ca="1" si="551"/>
        <v>0.93351124966006893</v>
      </c>
      <c r="BC73" s="49">
        <f t="shared" ca="1" si="551"/>
        <v>0.93351124966006893</v>
      </c>
      <c r="BD73" s="49">
        <f t="shared" ca="1" si="551"/>
        <v>0.93351124966006893</v>
      </c>
      <c r="BE73" s="49">
        <f t="shared" ca="1" si="551"/>
        <v>0.93351124966006893</v>
      </c>
      <c r="BF73" s="49">
        <f t="shared" ca="1" si="551"/>
        <v>0.85509630468862319</v>
      </c>
      <c r="BG73" s="49">
        <f t="shared" ca="1" si="551"/>
        <v>0.85509630468862319</v>
      </c>
      <c r="BH73" s="49">
        <f t="shared" ca="1" si="551"/>
        <v>0.85509630468862319</v>
      </c>
      <c r="BI73" s="49">
        <f t="shared" ca="1" si="551"/>
        <v>0.85509630468862319</v>
      </c>
      <c r="BJ73" s="49">
        <f t="shared" ca="1" si="551"/>
        <v>0.85509630468862319</v>
      </c>
      <c r="BK73" s="49">
        <f t="shared" ca="1" si="551"/>
        <v>0.85509630468862319</v>
      </c>
      <c r="BL73" s="49">
        <f t="shared" ca="1" si="551"/>
        <v>0.85509630468862319</v>
      </c>
      <c r="BM73" s="49">
        <f t="shared" ca="1" si="551"/>
        <v>0.85509630468862319</v>
      </c>
    </row>
    <row r="74" spans="1:65" ht="15" customHeight="1" x14ac:dyDescent="0.25">
      <c r="A74" s="82"/>
      <c r="B74" s="84" t="s">
        <v>137</v>
      </c>
      <c r="C74">
        <f t="shared" si="547"/>
        <v>2</v>
      </c>
      <c r="W74" s="49">
        <f ca="1">IF(W$56=$B74,OFFSET(W$46,$C74,0)/$E$54,V74)</f>
        <v>1.1459504337611208</v>
      </c>
      <c r="X74" s="49">
        <f t="shared" ref="X74:BM74" ca="1" si="552">IF(X$56=$B74,OFFSET(X$46,$C74,0)/$E$54,W74)</f>
        <v>1.1459504337611208</v>
      </c>
      <c r="Y74" s="49">
        <f t="shared" ca="1" si="552"/>
        <v>1.1459504337611208</v>
      </c>
      <c r="Z74" s="49">
        <f t="shared" ca="1" si="552"/>
        <v>1.1459504337611208</v>
      </c>
      <c r="AA74" s="49">
        <f t="shared" ca="1" si="552"/>
        <v>1.1459504337611208</v>
      </c>
      <c r="AB74" s="49">
        <f t="shared" ca="1" si="552"/>
        <v>1.1459504337611208</v>
      </c>
      <c r="AC74" s="49">
        <f t="shared" ca="1" si="552"/>
        <v>1.1459504337611208</v>
      </c>
      <c r="AD74" s="49">
        <f t="shared" ca="1" si="552"/>
        <v>1.1459504337611208</v>
      </c>
      <c r="AE74" s="49">
        <f t="shared" ca="1" si="552"/>
        <v>1.1459504337611208</v>
      </c>
      <c r="AF74" s="49">
        <f t="shared" ca="1" si="552"/>
        <v>1.1459504337611208</v>
      </c>
      <c r="AG74" s="49">
        <f t="shared" ca="1" si="552"/>
        <v>1.1459504337611208</v>
      </c>
      <c r="AH74" s="49">
        <f t="shared" ca="1" si="552"/>
        <v>1.1459504337611208</v>
      </c>
      <c r="AI74" s="49">
        <f t="shared" ca="1" si="552"/>
        <v>1.0496905973251867</v>
      </c>
      <c r="AJ74" s="49">
        <f t="shared" ca="1" si="552"/>
        <v>1.0496905973251867</v>
      </c>
      <c r="AK74" s="49">
        <f t="shared" ca="1" si="552"/>
        <v>1.0496905973251867</v>
      </c>
      <c r="AL74" s="49">
        <f t="shared" ca="1" si="552"/>
        <v>1.0496905973251867</v>
      </c>
      <c r="AM74" s="49">
        <f t="shared" ca="1" si="552"/>
        <v>1.0496905973251867</v>
      </c>
      <c r="AN74" s="49">
        <f t="shared" ca="1" si="552"/>
        <v>1.0496905973251867</v>
      </c>
      <c r="AO74" s="49">
        <f t="shared" ca="1" si="552"/>
        <v>1.0496905973251867</v>
      </c>
      <c r="AP74" s="49">
        <f t="shared" ca="1" si="552"/>
        <v>1.0496905973251867</v>
      </c>
      <c r="AQ74" s="49">
        <f t="shared" ca="1" si="552"/>
        <v>1.0496905973251867</v>
      </c>
      <c r="AR74" s="49">
        <f t="shared" ca="1" si="552"/>
        <v>1.0496905973251867</v>
      </c>
      <c r="AS74" s="49">
        <f t="shared" ca="1" si="552"/>
        <v>1.0496905973251867</v>
      </c>
      <c r="AT74" s="49">
        <f t="shared" ca="1" si="552"/>
        <v>1.0496905973251867</v>
      </c>
      <c r="AU74" s="49">
        <f t="shared" ca="1" si="552"/>
        <v>0.96151658714987098</v>
      </c>
      <c r="AV74" s="49">
        <f t="shared" ca="1" si="552"/>
        <v>0.96151658714987098</v>
      </c>
      <c r="AW74" s="49">
        <f t="shared" ca="1" si="552"/>
        <v>0.96151658714987098</v>
      </c>
      <c r="AX74" s="49">
        <f t="shared" ca="1" si="552"/>
        <v>0.96151658714987098</v>
      </c>
      <c r="AY74" s="49">
        <f t="shared" ca="1" si="552"/>
        <v>0.96151658714987098</v>
      </c>
      <c r="AZ74" s="49">
        <f t="shared" ca="1" si="552"/>
        <v>0.96151658714987098</v>
      </c>
      <c r="BA74" s="49">
        <f t="shared" ca="1" si="552"/>
        <v>0.96151658714987098</v>
      </c>
      <c r="BB74" s="49">
        <f t="shared" ca="1" si="552"/>
        <v>0.96151658714987098</v>
      </c>
      <c r="BC74" s="49">
        <f t="shared" ca="1" si="552"/>
        <v>0.96151658714987098</v>
      </c>
      <c r="BD74" s="49">
        <f t="shared" ca="1" si="552"/>
        <v>0.96151658714987098</v>
      </c>
      <c r="BE74" s="49">
        <f t="shared" ca="1" si="552"/>
        <v>0.96151658714987098</v>
      </c>
      <c r="BF74" s="49">
        <f t="shared" ca="1" si="552"/>
        <v>0.96151658714987098</v>
      </c>
      <c r="BG74" s="49">
        <f t="shared" ca="1" si="552"/>
        <v>0.88074919382928185</v>
      </c>
      <c r="BH74" s="49">
        <f t="shared" ca="1" si="552"/>
        <v>0.88074919382928185</v>
      </c>
      <c r="BI74" s="49">
        <f t="shared" ca="1" si="552"/>
        <v>0.88074919382928185</v>
      </c>
      <c r="BJ74" s="49">
        <f t="shared" ca="1" si="552"/>
        <v>0.88074919382928185</v>
      </c>
      <c r="BK74" s="49">
        <f t="shared" ca="1" si="552"/>
        <v>0.88074919382928185</v>
      </c>
      <c r="BL74" s="49">
        <f t="shared" ca="1" si="552"/>
        <v>0.88074919382928185</v>
      </c>
      <c r="BM74" s="49">
        <f t="shared" ca="1" si="552"/>
        <v>0.88074919382928185</v>
      </c>
    </row>
    <row r="75" spans="1:65" ht="15" customHeight="1" x14ac:dyDescent="0.25">
      <c r="A75" s="82"/>
      <c r="B75" s="84" t="s">
        <v>138</v>
      </c>
      <c r="C75">
        <f t="shared" si="547"/>
        <v>2</v>
      </c>
      <c r="X75" s="49">
        <f ca="1">IF(X$56=$B75,OFFSET(X$46,$C75,0)/$E$54,W75)</f>
        <v>1.1803289467739542</v>
      </c>
      <c r="Y75" s="49">
        <f t="shared" ref="Y75:BM75" ca="1" si="553">IF(Y$56=$B75,OFFSET(Y$46,$C75,0)/$E$54,X75)</f>
        <v>1.1803289467739542</v>
      </c>
      <c r="Z75" s="49">
        <f t="shared" ca="1" si="553"/>
        <v>1.1803289467739542</v>
      </c>
      <c r="AA75" s="49">
        <f t="shared" ca="1" si="553"/>
        <v>1.1803289467739542</v>
      </c>
      <c r="AB75" s="49">
        <f t="shared" ca="1" si="553"/>
        <v>1.1803289467739542</v>
      </c>
      <c r="AC75" s="49">
        <f t="shared" ca="1" si="553"/>
        <v>1.1803289467739542</v>
      </c>
      <c r="AD75" s="49">
        <f t="shared" ca="1" si="553"/>
        <v>1.1803289467739542</v>
      </c>
      <c r="AE75" s="49">
        <f t="shared" ca="1" si="553"/>
        <v>1.1803289467739542</v>
      </c>
      <c r="AF75" s="49">
        <f t="shared" ca="1" si="553"/>
        <v>1.1803289467739542</v>
      </c>
      <c r="AG75" s="49">
        <f t="shared" ca="1" si="553"/>
        <v>1.1803289467739542</v>
      </c>
      <c r="AH75" s="49">
        <f t="shared" ca="1" si="553"/>
        <v>1.1803289467739542</v>
      </c>
      <c r="AI75" s="49">
        <f t="shared" ca="1" si="553"/>
        <v>1.1803289467739542</v>
      </c>
      <c r="AJ75" s="49">
        <f t="shared" ca="1" si="553"/>
        <v>1.0811813152449421</v>
      </c>
      <c r="AK75" s="49">
        <f t="shared" ca="1" si="553"/>
        <v>1.0811813152449421</v>
      </c>
      <c r="AL75" s="49">
        <f t="shared" ca="1" si="553"/>
        <v>1.0811813152449421</v>
      </c>
      <c r="AM75" s="49">
        <f t="shared" ca="1" si="553"/>
        <v>1.0811813152449421</v>
      </c>
      <c r="AN75" s="49">
        <f t="shared" ca="1" si="553"/>
        <v>1.0811813152449421</v>
      </c>
      <c r="AO75" s="49">
        <f t="shared" ca="1" si="553"/>
        <v>1.0811813152449421</v>
      </c>
      <c r="AP75" s="49">
        <f t="shared" ca="1" si="553"/>
        <v>1.0811813152449421</v>
      </c>
      <c r="AQ75" s="49">
        <f t="shared" ca="1" si="553"/>
        <v>1.0811813152449421</v>
      </c>
      <c r="AR75" s="49">
        <f t="shared" ca="1" si="553"/>
        <v>1.0811813152449421</v>
      </c>
      <c r="AS75" s="49">
        <f t="shared" ca="1" si="553"/>
        <v>1.0811813152449421</v>
      </c>
      <c r="AT75" s="49">
        <f t="shared" ca="1" si="553"/>
        <v>1.0811813152449421</v>
      </c>
      <c r="AU75" s="49">
        <f t="shared" ca="1" si="553"/>
        <v>1.0811813152449421</v>
      </c>
      <c r="AV75" s="49">
        <f t="shared" ca="1" si="553"/>
        <v>0.99036208476436693</v>
      </c>
      <c r="AW75" s="49">
        <f t="shared" ca="1" si="553"/>
        <v>0.99036208476436693</v>
      </c>
      <c r="AX75" s="49">
        <f t="shared" ca="1" si="553"/>
        <v>0.99036208476436693</v>
      </c>
      <c r="AY75" s="49">
        <f t="shared" ca="1" si="553"/>
        <v>0.99036208476436693</v>
      </c>
      <c r="AZ75" s="49">
        <f t="shared" ca="1" si="553"/>
        <v>0.99036208476436693</v>
      </c>
      <c r="BA75" s="49">
        <f t="shared" ca="1" si="553"/>
        <v>0.99036208476436693</v>
      </c>
      <c r="BB75" s="49">
        <f t="shared" ca="1" si="553"/>
        <v>0.99036208476436693</v>
      </c>
      <c r="BC75" s="49">
        <f t="shared" ca="1" si="553"/>
        <v>0.99036208476436693</v>
      </c>
      <c r="BD75" s="49">
        <f t="shared" ca="1" si="553"/>
        <v>0.99036208476436693</v>
      </c>
      <c r="BE75" s="49">
        <f t="shared" ca="1" si="553"/>
        <v>0.99036208476436693</v>
      </c>
      <c r="BF75" s="49">
        <f t="shared" ca="1" si="553"/>
        <v>0.99036208476436693</v>
      </c>
      <c r="BG75" s="49">
        <f t="shared" ca="1" si="553"/>
        <v>0.99036208476436693</v>
      </c>
      <c r="BH75" s="49">
        <f t="shared" ca="1" si="553"/>
        <v>0.90717166964416018</v>
      </c>
      <c r="BI75" s="49">
        <f t="shared" ca="1" si="553"/>
        <v>0.90717166964416018</v>
      </c>
      <c r="BJ75" s="49">
        <f t="shared" ca="1" si="553"/>
        <v>0.90717166964416018</v>
      </c>
      <c r="BK75" s="49">
        <f t="shared" ca="1" si="553"/>
        <v>0.90717166964416018</v>
      </c>
      <c r="BL75" s="49">
        <f t="shared" ca="1" si="553"/>
        <v>0.90717166964416018</v>
      </c>
      <c r="BM75" s="49">
        <f t="shared" ca="1" si="553"/>
        <v>0.90717166964416018</v>
      </c>
    </row>
    <row r="76" spans="1:65" ht="15" customHeight="1" x14ac:dyDescent="0.25">
      <c r="A76" s="82"/>
      <c r="B76" s="84" t="s">
        <v>139</v>
      </c>
      <c r="C76">
        <f t="shared" si="547"/>
        <v>2</v>
      </c>
      <c r="Y76" s="49">
        <f ca="1">IF(Y$56=$B76,OFFSET(Y$46,$C76,0)/$E$54,X76)</f>
        <v>1.2157388151771729</v>
      </c>
      <c r="Z76" s="49">
        <f t="shared" ref="Z76:BM76" ca="1" si="554">IF(Z$56=$B76,OFFSET(Z$46,$C76,0)/$E$54,Y76)</f>
        <v>1.2157388151771729</v>
      </c>
      <c r="AA76" s="49">
        <f t="shared" ca="1" si="554"/>
        <v>1.2157388151771729</v>
      </c>
      <c r="AB76" s="49">
        <f t="shared" ca="1" si="554"/>
        <v>1.2157388151771729</v>
      </c>
      <c r="AC76" s="49">
        <f t="shared" ca="1" si="554"/>
        <v>1.2157388151771729</v>
      </c>
      <c r="AD76" s="49">
        <f t="shared" ca="1" si="554"/>
        <v>1.2157388151771729</v>
      </c>
      <c r="AE76" s="49">
        <f t="shared" ca="1" si="554"/>
        <v>1.2157388151771729</v>
      </c>
      <c r="AF76" s="49">
        <f t="shared" ca="1" si="554"/>
        <v>1.2157388151771729</v>
      </c>
      <c r="AG76" s="49">
        <f t="shared" ca="1" si="554"/>
        <v>1.2157388151771729</v>
      </c>
      <c r="AH76" s="49">
        <f t="shared" ca="1" si="554"/>
        <v>1.2157388151771729</v>
      </c>
      <c r="AI76" s="49">
        <f t="shared" ca="1" si="554"/>
        <v>1.2157388151771729</v>
      </c>
      <c r="AJ76" s="49">
        <f t="shared" ca="1" si="554"/>
        <v>1.2157388151771729</v>
      </c>
      <c r="AK76" s="49">
        <f t="shared" ca="1" si="554"/>
        <v>1.1136167547022904</v>
      </c>
      <c r="AL76" s="49">
        <f t="shared" ca="1" si="554"/>
        <v>1.1136167547022904</v>
      </c>
      <c r="AM76" s="49">
        <f t="shared" ca="1" si="554"/>
        <v>1.1136167547022904</v>
      </c>
      <c r="AN76" s="49">
        <f t="shared" ca="1" si="554"/>
        <v>1.1136167547022904</v>
      </c>
      <c r="AO76" s="49">
        <f t="shared" ca="1" si="554"/>
        <v>1.1136167547022904</v>
      </c>
      <c r="AP76" s="49">
        <f t="shared" ca="1" si="554"/>
        <v>1.1136167547022904</v>
      </c>
      <c r="AQ76" s="49">
        <f t="shared" ca="1" si="554"/>
        <v>1.1136167547022904</v>
      </c>
      <c r="AR76" s="49">
        <f t="shared" ca="1" si="554"/>
        <v>1.1136167547022904</v>
      </c>
      <c r="AS76" s="49">
        <f t="shared" ca="1" si="554"/>
        <v>1.1136167547022904</v>
      </c>
      <c r="AT76" s="49">
        <f t="shared" ca="1" si="554"/>
        <v>1.1136167547022904</v>
      </c>
      <c r="AU76" s="49">
        <f t="shared" ca="1" si="554"/>
        <v>1.1136167547022904</v>
      </c>
      <c r="AV76" s="49">
        <f t="shared" ca="1" si="554"/>
        <v>1.1136167547022904</v>
      </c>
      <c r="AW76" s="49">
        <f t="shared" ca="1" si="554"/>
        <v>1.020072947307298</v>
      </c>
      <c r="AX76" s="49">
        <f t="shared" ca="1" si="554"/>
        <v>1.020072947307298</v>
      </c>
      <c r="AY76" s="49">
        <f t="shared" ca="1" si="554"/>
        <v>1.020072947307298</v>
      </c>
      <c r="AZ76" s="49">
        <f t="shared" ca="1" si="554"/>
        <v>1.020072947307298</v>
      </c>
      <c r="BA76" s="49">
        <f t="shared" ca="1" si="554"/>
        <v>1.020072947307298</v>
      </c>
      <c r="BB76" s="49">
        <f t="shared" ca="1" si="554"/>
        <v>1.020072947307298</v>
      </c>
      <c r="BC76" s="49">
        <f t="shared" ca="1" si="554"/>
        <v>1.020072947307298</v>
      </c>
      <c r="BD76" s="49">
        <f t="shared" ca="1" si="554"/>
        <v>1.020072947307298</v>
      </c>
      <c r="BE76" s="49">
        <f t="shared" ca="1" si="554"/>
        <v>1.020072947307298</v>
      </c>
      <c r="BF76" s="49">
        <f t="shared" ca="1" si="554"/>
        <v>1.020072947307298</v>
      </c>
      <c r="BG76" s="49">
        <f t="shared" ca="1" si="554"/>
        <v>1.020072947307298</v>
      </c>
      <c r="BH76" s="49">
        <f t="shared" ca="1" si="554"/>
        <v>1.020072947307298</v>
      </c>
      <c r="BI76" s="49">
        <f t="shared" ca="1" si="554"/>
        <v>0.93438681973348503</v>
      </c>
      <c r="BJ76" s="49">
        <f t="shared" ca="1" si="554"/>
        <v>0.93438681973348503</v>
      </c>
      <c r="BK76" s="49">
        <f t="shared" ca="1" si="554"/>
        <v>0.93438681973348503</v>
      </c>
      <c r="BL76" s="49">
        <f t="shared" ca="1" si="554"/>
        <v>0.93438681973348503</v>
      </c>
      <c r="BM76" s="49">
        <f t="shared" ca="1" si="554"/>
        <v>0.93438681973348503</v>
      </c>
    </row>
    <row r="77" spans="1:65" ht="15" customHeight="1" x14ac:dyDescent="0.25">
      <c r="A77" s="82"/>
      <c r="B77" s="84" t="s">
        <v>140</v>
      </c>
      <c r="C77">
        <f t="shared" si="547"/>
        <v>2</v>
      </c>
      <c r="Z77" s="49">
        <f ca="1">IF(Z$56=$B77,OFFSET(Z$46,$C77,0)/$E$54,Y77)</f>
        <v>1.2522109796324881</v>
      </c>
      <c r="AA77" s="49">
        <f t="shared" ref="AA77:BM77" ca="1" si="555">IF(AA$56=$B77,OFFSET(AA$46,$C77,0)/$E$54,Z77)</f>
        <v>1.2522109796324881</v>
      </c>
      <c r="AB77" s="49">
        <f t="shared" ca="1" si="555"/>
        <v>1.2522109796324881</v>
      </c>
      <c r="AC77" s="49">
        <f t="shared" ca="1" si="555"/>
        <v>1.2522109796324881</v>
      </c>
      <c r="AD77" s="49">
        <f t="shared" ca="1" si="555"/>
        <v>1.2522109796324881</v>
      </c>
      <c r="AE77" s="49">
        <f t="shared" ca="1" si="555"/>
        <v>1.2522109796324881</v>
      </c>
      <c r="AF77" s="49">
        <f t="shared" ca="1" si="555"/>
        <v>1.2522109796324881</v>
      </c>
      <c r="AG77" s="49">
        <f t="shared" ca="1" si="555"/>
        <v>1.2522109796324881</v>
      </c>
      <c r="AH77" s="49">
        <f t="shared" ca="1" si="555"/>
        <v>1.2522109796324881</v>
      </c>
      <c r="AI77" s="49">
        <f t="shared" ca="1" si="555"/>
        <v>1.2522109796324881</v>
      </c>
      <c r="AJ77" s="49">
        <f t="shared" ca="1" si="555"/>
        <v>1.2522109796324881</v>
      </c>
      <c r="AK77" s="49">
        <f t="shared" ca="1" si="555"/>
        <v>1.2522109796324881</v>
      </c>
      <c r="AL77" s="49">
        <f t="shared" ca="1" si="555"/>
        <v>1.147025257343359</v>
      </c>
      <c r="AM77" s="49">
        <f t="shared" ca="1" si="555"/>
        <v>1.147025257343359</v>
      </c>
      <c r="AN77" s="49">
        <f t="shared" ca="1" si="555"/>
        <v>1.147025257343359</v>
      </c>
      <c r="AO77" s="49">
        <f t="shared" ca="1" si="555"/>
        <v>1.147025257343359</v>
      </c>
      <c r="AP77" s="49">
        <f t="shared" ca="1" si="555"/>
        <v>1.147025257343359</v>
      </c>
      <c r="AQ77" s="49">
        <f t="shared" ca="1" si="555"/>
        <v>1.147025257343359</v>
      </c>
      <c r="AR77" s="49">
        <f t="shared" ca="1" si="555"/>
        <v>1.147025257343359</v>
      </c>
      <c r="AS77" s="49">
        <f t="shared" ca="1" si="555"/>
        <v>1.147025257343359</v>
      </c>
      <c r="AT77" s="49">
        <f t="shared" ca="1" si="555"/>
        <v>1.147025257343359</v>
      </c>
      <c r="AU77" s="49">
        <f t="shared" ca="1" si="555"/>
        <v>1.147025257343359</v>
      </c>
      <c r="AV77" s="49">
        <f t="shared" ca="1" si="555"/>
        <v>1.147025257343359</v>
      </c>
      <c r="AW77" s="49">
        <f t="shared" ca="1" si="555"/>
        <v>1.147025257343359</v>
      </c>
      <c r="AX77" s="49">
        <f t="shared" ca="1" si="555"/>
        <v>1.0506751357265169</v>
      </c>
      <c r="AY77" s="49">
        <f t="shared" ca="1" si="555"/>
        <v>1.0506751357265169</v>
      </c>
      <c r="AZ77" s="49">
        <f t="shared" ca="1" si="555"/>
        <v>1.0506751357265169</v>
      </c>
      <c r="BA77" s="49">
        <f t="shared" ca="1" si="555"/>
        <v>1.0506751357265169</v>
      </c>
      <c r="BB77" s="49">
        <f t="shared" ca="1" si="555"/>
        <v>1.0506751357265169</v>
      </c>
      <c r="BC77" s="49">
        <f t="shared" ca="1" si="555"/>
        <v>1.0506751357265169</v>
      </c>
      <c r="BD77" s="49">
        <f t="shared" ca="1" si="555"/>
        <v>1.0506751357265169</v>
      </c>
      <c r="BE77" s="49">
        <f t="shared" ca="1" si="555"/>
        <v>1.0506751357265169</v>
      </c>
      <c r="BF77" s="49">
        <f t="shared" ca="1" si="555"/>
        <v>1.0506751357265169</v>
      </c>
      <c r="BG77" s="49">
        <f t="shared" ca="1" si="555"/>
        <v>1.0506751357265169</v>
      </c>
      <c r="BH77" s="49">
        <f t="shared" ca="1" si="555"/>
        <v>1.0506751357265169</v>
      </c>
      <c r="BI77" s="49">
        <f t="shared" ca="1" si="555"/>
        <v>1.0506751357265169</v>
      </c>
      <c r="BJ77" s="49">
        <f t="shared" ca="1" si="555"/>
        <v>0.96241842432548952</v>
      </c>
      <c r="BK77" s="49">
        <f t="shared" ca="1" si="555"/>
        <v>0.96241842432548952</v>
      </c>
      <c r="BL77" s="49">
        <f t="shared" ca="1" si="555"/>
        <v>0.96241842432548952</v>
      </c>
      <c r="BM77" s="49">
        <f t="shared" ca="1" si="555"/>
        <v>0.96241842432548952</v>
      </c>
    </row>
    <row r="78" spans="1:65" ht="15" customHeight="1" x14ac:dyDescent="0.25">
      <c r="A78" s="82"/>
      <c r="B78" s="84" t="s">
        <v>141</v>
      </c>
      <c r="C78">
        <f t="shared" si="547"/>
        <v>2</v>
      </c>
      <c r="AA78" s="49">
        <f ca="1">IF(AA$56=$B78,OFFSET(AA$46,$C78,0)/$E$54,Z78)</f>
        <v>1.2897773090214628</v>
      </c>
      <c r="AB78" s="49">
        <f t="shared" ref="AB78:BM78" ca="1" si="556">IF(AB$56=$B78,OFFSET(AB$46,$C78,0)/$E$54,AA78)</f>
        <v>1.2897773090214628</v>
      </c>
      <c r="AC78" s="49">
        <f t="shared" ca="1" si="556"/>
        <v>1.2897773090214628</v>
      </c>
      <c r="AD78" s="49">
        <f t="shared" ca="1" si="556"/>
        <v>1.2897773090214628</v>
      </c>
      <c r="AE78" s="49">
        <f t="shared" ca="1" si="556"/>
        <v>1.2897773090214628</v>
      </c>
      <c r="AF78" s="49">
        <f t="shared" ca="1" si="556"/>
        <v>1.2897773090214628</v>
      </c>
      <c r="AG78" s="49">
        <f t="shared" ca="1" si="556"/>
        <v>1.2897773090214628</v>
      </c>
      <c r="AH78" s="49">
        <f t="shared" ca="1" si="556"/>
        <v>1.2897773090214628</v>
      </c>
      <c r="AI78" s="49">
        <f t="shared" ca="1" si="556"/>
        <v>1.2897773090214628</v>
      </c>
      <c r="AJ78" s="49">
        <f t="shared" ca="1" si="556"/>
        <v>1.2897773090214628</v>
      </c>
      <c r="AK78" s="49">
        <f t="shared" ca="1" si="556"/>
        <v>1.2897773090214628</v>
      </c>
      <c r="AL78" s="49">
        <f t="shared" ca="1" si="556"/>
        <v>1.2897773090214628</v>
      </c>
      <c r="AM78" s="49">
        <f t="shared" ca="1" si="556"/>
        <v>1.18143601506366</v>
      </c>
      <c r="AN78" s="49">
        <f t="shared" ca="1" si="556"/>
        <v>1.18143601506366</v>
      </c>
      <c r="AO78" s="49">
        <f t="shared" ca="1" si="556"/>
        <v>1.18143601506366</v>
      </c>
      <c r="AP78" s="49">
        <f t="shared" ca="1" si="556"/>
        <v>1.18143601506366</v>
      </c>
      <c r="AQ78" s="49">
        <f t="shared" ca="1" si="556"/>
        <v>1.18143601506366</v>
      </c>
      <c r="AR78" s="49">
        <f t="shared" ca="1" si="556"/>
        <v>1.18143601506366</v>
      </c>
      <c r="AS78" s="49">
        <f t="shared" ca="1" si="556"/>
        <v>1.18143601506366</v>
      </c>
      <c r="AT78" s="49">
        <f t="shared" ca="1" si="556"/>
        <v>1.18143601506366</v>
      </c>
      <c r="AU78" s="49">
        <f t="shared" ca="1" si="556"/>
        <v>1.18143601506366</v>
      </c>
      <c r="AV78" s="49">
        <f t="shared" ca="1" si="556"/>
        <v>1.18143601506366</v>
      </c>
      <c r="AW78" s="49">
        <f t="shared" ca="1" si="556"/>
        <v>1.18143601506366</v>
      </c>
      <c r="AX78" s="49">
        <f t="shared" ca="1" si="556"/>
        <v>1.18143601506366</v>
      </c>
      <c r="AY78" s="49">
        <f t="shared" ca="1" si="556"/>
        <v>1.0821953897983125</v>
      </c>
      <c r="AZ78" s="49">
        <f t="shared" ca="1" si="556"/>
        <v>1.0821953897983125</v>
      </c>
      <c r="BA78" s="49">
        <f t="shared" ca="1" si="556"/>
        <v>1.0821953897983125</v>
      </c>
      <c r="BB78" s="49">
        <f t="shared" ca="1" si="556"/>
        <v>1.0821953897983125</v>
      </c>
      <c r="BC78" s="49">
        <f t="shared" ca="1" si="556"/>
        <v>1.0821953897983125</v>
      </c>
      <c r="BD78" s="49">
        <f t="shared" ca="1" si="556"/>
        <v>1.0821953897983125</v>
      </c>
      <c r="BE78" s="49">
        <f t="shared" ca="1" si="556"/>
        <v>1.0821953897983125</v>
      </c>
      <c r="BF78" s="49">
        <f t="shared" ca="1" si="556"/>
        <v>1.0821953897983125</v>
      </c>
      <c r="BG78" s="49">
        <f t="shared" ca="1" si="556"/>
        <v>1.0821953897983125</v>
      </c>
      <c r="BH78" s="49">
        <f t="shared" ca="1" si="556"/>
        <v>1.0821953897983125</v>
      </c>
      <c r="BI78" s="49">
        <f t="shared" ca="1" si="556"/>
        <v>1.0821953897983125</v>
      </c>
      <c r="BJ78" s="49">
        <f t="shared" ca="1" si="556"/>
        <v>1.0821953897983125</v>
      </c>
      <c r="BK78" s="49">
        <f t="shared" ca="1" si="556"/>
        <v>0.99129097705525437</v>
      </c>
      <c r="BL78" s="49">
        <f t="shared" ca="1" si="556"/>
        <v>0.99129097705525437</v>
      </c>
      <c r="BM78" s="49">
        <f t="shared" ca="1" si="556"/>
        <v>0.99129097705525437</v>
      </c>
    </row>
    <row r="79" spans="1:65" ht="15" customHeight="1" x14ac:dyDescent="0.25">
      <c r="A79" s="82"/>
      <c r="B79" s="84" t="s">
        <v>142</v>
      </c>
      <c r="C79">
        <f t="shared" si="547"/>
        <v>2</v>
      </c>
      <c r="AB79" s="49">
        <f ca="1">IF(AB$56=$B79,OFFSET(AB$46,$C79,0)/$E$54,AA79)</f>
        <v>1.3284706282921066</v>
      </c>
      <c r="AC79" s="49">
        <f t="shared" ref="AC79:BM79" ca="1" si="557">IF(AC$56=$B79,OFFSET(AC$46,$C79,0)/$E$54,AB79)</f>
        <v>1.3284706282921066</v>
      </c>
      <c r="AD79" s="49">
        <f t="shared" ca="1" si="557"/>
        <v>1.3284706282921066</v>
      </c>
      <c r="AE79" s="49">
        <f t="shared" ca="1" si="557"/>
        <v>1.3284706282921066</v>
      </c>
      <c r="AF79" s="49">
        <f t="shared" ca="1" si="557"/>
        <v>1.3284706282921066</v>
      </c>
      <c r="AG79" s="49">
        <f t="shared" ca="1" si="557"/>
        <v>1.3284706282921066</v>
      </c>
      <c r="AH79" s="49">
        <f t="shared" ca="1" si="557"/>
        <v>1.3284706282921066</v>
      </c>
      <c r="AI79" s="49">
        <f t="shared" ca="1" si="557"/>
        <v>1.3284706282921066</v>
      </c>
      <c r="AJ79" s="49">
        <f t="shared" ca="1" si="557"/>
        <v>1.3284706282921066</v>
      </c>
      <c r="AK79" s="49">
        <f t="shared" ca="1" si="557"/>
        <v>1.3284706282921066</v>
      </c>
      <c r="AL79" s="49">
        <f t="shared" ca="1" si="557"/>
        <v>1.3284706282921066</v>
      </c>
      <c r="AM79" s="49">
        <f t="shared" ca="1" si="557"/>
        <v>1.3284706282921066</v>
      </c>
      <c r="AN79" s="49">
        <f t="shared" ca="1" si="557"/>
        <v>1.2168790955155697</v>
      </c>
      <c r="AO79" s="49">
        <f t="shared" ca="1" si="557"/>
        <v>1.2168790955155697</v>
      </c>
      <c r="AP79" s="49">
        <f t="shared" ca="1" si="557"/>
        <v>1.2168790955155697</v>
      </c>
      <c r="AQ79" s="49">
        <f t="shared" ca="1" si="557"/>
        <v>1.2168790955155697</v>
      </c>
      <c r="AR79" s="49">
        <f t="shared" ca="1" si="557"/>
        <v>1.2168790955155697</v>
      </c>
      <c r="AS79" s="49">
        <f t="shared" ca="1" si="557"/>
        <v>1.2168790955155697</v>
      </c>
      <c r="AT79" s="49">
        <f t="shared" ca="1" si="557"/>
        <v>1.2168790955155697</v>
      </c>
      <c r="AU79" s="49">
        <f t="shared" ca="1" si="557"/>
        <v>1.2168790955155697</v>
      </c>
      <c r="AV79" s="49">
        <f t="shared" ca="1" si="557"/>
        <v>1.2168790955155697</v>
      </c>
      <c r="AW79" s="49">
        <f t="shared" ca="1" si="557"/>
        <v>1.2168790955155697</v>
      </c>
      <c r="AX79" s="49">
        <f t="shared" ca="1" si="557"/>
        <v>1.2168790955155697</v>
      </c>
      <c r="AY79" s="49">
        <f t="shared" ca="1" si="557"/>
        <v>1.2168790955155697</v>
      </c>
      <c r="AZ79" s="49">
        <f t="shared" ca="1" si="557"/>
        <v>1.1146612514922618</v>
      </c>
      <c r="BA79" s="49">
        <f t="shared" ca="1" si="557"/>
        <v>1.1146612514922618</v>
      </c>
      <c r="BB79" s="49">
        <f t="shared" ca="1" si="557"/>
        <v>1.1146612514922618</v>
      </c>
      <c r="BC79" s="49">
        <f t="shared" ca="1" si="557"/>
        <v>1.1146612514922618</v>
      </c>
      <c r="BD79" s="49">
        <f t="shared" ca="1" si="557"/>
        <v>1.1146612514922618</v>
      </c>
      <c r="BE79" s="49">
        <f t="shared" ca="1" si="557"/>
        <v>1.1146612514922618</v>
      </c>
      <c r="BF79" s="49">
        <f t="shared" ca="1" si="557"/>
        <v>1.1146612514922618</v>
      </c>
      <c r="BG79" s="49">
        <f t="shared" ca="1" si="557"/>
        <v>1.1146612514922618</v>
      </c>
      <c r="BH79" s="49">
        <f t="shared" ca="1" si="557"/>
        <v>1.1146612514922618</v>
      </c>
      <c r="BI79" s="49">
        <f t="shared" ca="1" si="557"/>
        <v>1.1146612514922618</v>
      </c>
      <c r="BJ79" s="49">
        <f t="shared" ca="1" si="557"/>
        <v>1.1146612514922618</v>
      </c>
      <c r="BK79" s="49">
        <f t="shared" ca="1" si="557"/>
        <v>1.1146612514922618</v>
      </c>
      <c r="BL79" s="49">
        <f t="shared" ca="1" si="557"/>
        <v>1.0210297063669118</v>
      </c>
      <c r="BM79" s="49">
        <f t="shared" ca="1" si="557"/>
        <v>1.0210297063669118</v>
      </c>
    </row>
    <row r="80" spans="1:65" ht="15" customHeight="1" x14ac:dyDescent="0.25">
      <c r="A80" s="82"/>
      <c r="B80" s="84" t="s">
        <v>143</v>
      </c>
      <c r="C80">
        <f t="shared" si="547"/>
        <v>2</v>
      </c>
      <c r="AC80" s="49">
        <f ca="1">IF(AC$56=$B80,OFFSET(AC$46,$C80,0)/$E$54,AB80)</f>
        <v>1.3683247471408695</v>
      </c>
      <c r="AD80" s="49">
        <f t="shared" ref="AD80:BM80" ca="1" si="558">IF(AD$56=$B80,OFFSET(AD$46,$C80,0)/$E$54,AC80)</f>
        <v>1.3683247471408695</v>
      </c>
      <c r="AE80" s="49">
        <f t="shared" ca="1" si="558"/>
        <v>1.3683247471408695</v>
      </c>
      <c r="AF80" s="49">
        <f t="shared" ca="1" si="558"/>
        <v>1.3683247471408695</v>
      </c>
      <c r="AG80" s="49">
        <f t="shared" ca="1" si="558"/>
        <v>1.3683247471408695</v>
      </c>
      <c r="AH80" s="49">
        <f t="shared" ca="1" si="558"/>
        <v>1.3683247471408695</v>
      </c>
      <c r="AI80" s="49">
        <f t="shared" ca="1" si="558"/>
        <v>1.3683247471408695</v>
      </c>
      <c r="AJ80" s="49">
        <f t="shared" ca="1" si="558"/>
        <v>1.3683247471408695</v>
      </c>
      <c r="AK80" s="49">
        <f t="shared" ca="1" si="558"/>
        <v>1.3683247471408695</v>
      </c>
      <c r="AL80" s="49">
        <f t="shared" ca="1" si="558"/>
        <v>1.3683247471408695</v>
      </c>
      <c r="AM80" s="49">
        <f t="shared" ca="1" si="558"/>
        <v>1.3683247471408695</v>
      </c>
      <c r="AN80" s="49">
        <f t="shared" ca="1" si="558"/>
        <v>1.3683247471408695</v>
      </c>
      <c r="AO80" s="49">
        <f t="shared" ca="1" si="558"/>
        <v>1.2533854683810366</v>
      </c>
      <c r="AP80" s="49">
        <f t="shared" ca="1" si="558"/>
        <v>1.2533854683810366</v>
      </c>
      <c r="AQ80" s="49">
        <f t="shared" ca="1" si="558"/>
        <v>1.2533854683810366</v>
      </c>
      <c r="AR80" s="49">
        <f t="shared" ca="1" si="558"/>
        <v>1.2533854683810366</v>
      </c>
      <c r="AS80" s="49">
        <f t="shared" ca="1" si="558"/>
        <v>1.2533854683810366</v>
      </c>
      <c r="AT80" s="49">
        <f t="shared" ca="1" si="558"/>
        <v>1.2533854683810366</v>
      </c>
      <c r="AU80" s="49">
        <f t="shared" ca="1" si="558"/>
        <v>1.2533854683810366</v>
      </c>
      <c r="AV80" s="49">
        <f t="shared" ca="1" si="558"/>
        <v>1.2533854683810366</v>
      </c>
      <c r="AW80" s="49">
        <f t="shared" ca="1" si="558"/>
        <v>1.2533854683810366</v>
      </c>
      <c r="AX80" s="49">
        <f t="shared" ca="1" si="558"/>
        <v>1.2533854683810366</v>
      </c>
      <c r="AY80" s="49">
        <f t="shared" ca="1" si="558"/>
        <v>1.2533854683810366</v>
      </c>
      <c r="AZ80" s="49">
        <f t="shared" ca="1" si="558"/>
        <v>1.2533854683810366</v>
      </c>
      <c r="BA80" s="49">
        <f t="shared" ca="1" si="558"/>
        <v>1.1481010890370296</v>
      </c>
      <c r="BB80" s="49">
        <f t="shared" ca="1" si="558"/>
        <v>1.1481010890370296</v>
      </c>
      <c r="BC80" s="49">
        <f t="shared" ca="1" si="558"/>
        <v>1.1481010890370296</v>
      </c>
      <c r="BD80" s="49">
        <f t="shared" ca="1" si="558"/>
        <v>1.1481010890370296</v>
      </c>
      <c r="BE80" s="49">
        <f t="shared" ca="1" si="558"/>
        <v>1.1481010890370296</v>
      </c>
      <c r="BF80" s="49">
        <f t="shared" ca="1" si="558"/>
        <v>1.1481010890370296</v>
      </c>
      <c r="BG80" s="49">
        <f t="shared" ca="1" si="558"/>
        <v>1.1481010890370296</v>
      </c>
      <c r="BH80" s="49">
        <f t="shared" ca="1" si="558"/>
        <v>1.1481010890370296</v>
      </c>
      <c r="BI80" s="49">
        <f t="shared" ca="1" si="558"/>
        <v>1.1481010890370296</v>
      </c>
      <c r="BJ80" s="49">
        <f t="shared" ca="1" si="558"/>
        <v>1.1481010890370296</v>
      </c>
      <c r="BK80" s="49">
        <f t="shared" ca="1" si="558"/>
        <v>1.1481010890370296</v>
      </c>
      <c r="BL80" s="49">
        <f t="shared" ca="1" si="558"/>
        <v>1.1481010890370296</v>
      </c>
      <c r="BM80" s="49">
        <f t="shared" ca="1" si="558"/>
        <v>1.051660597557919</v>
      </c>
    </row>
    <row r="81" spans="1:65" ht="15" customHeight="1" x14ac:dyDescent="0.25">
      <c r="A81" s="82"/>
      <c r="B81" s="84" t="s">
        <v>132</v>
      </c>
      <c r="C81">
        <f t="shared" si="547"/>
        <v>3</v>
      </c>
      <c r="AD81" s="49">
        <f ca="1">IF(AD$56=$B81,OFFSET(AD$46,$C81,0)/$E$54,AC81)</f>
        <v>1.1979683161218313</v>
      </c>
      <c r="AE81" s="49">
        <f t="shared" ref="AE81:BM81" ca="1" si="559">IF(AE$56=$B81,OFFSET(AE$46,$C81,0)/$E$54,AD81)</f>
        <v>1.1979683161218313</v>
      </c>
      <c r="AF81" s="49">
        <f t="shared" ca="1" si="559"/>
        <v>1.1979683161218313</v>
      </c>
      <c r="AG81" s="49">
        <f t="shared" ca="1" si="559"/>
        <v>1.1979683161218313</v>
      </c>
      <c r="AH81" s="49">
        <f t="shared" ca="1" si="559"/>
        <v>1.1979683161218313</v>
      </c>
      <c r="AI81" s="49">
        <f t="shared" ca="1" si="559"/>
        <v>1.1979683161218313</v>
      </c>
      <c r="AJ81" s="49">
        <f t="shared" ca="1" si="559"/>
        <v>1.1979683161218313</v>
      </c>
      <c r="AK81" s="49">
        <f t="shared" ca="1" si="559"/>
        <v>1.1979683161218313</v>
      </c>
      <c r="AL81" s="49">
        <f t="shared" ca="1" si="559"/>
        <v>1.1979683161218313</v>
      </c>
      <c r="AM81" s="49">
        <f t="shared" ca="1" si="559"/>
        <v>1.1979683161218313</v>
      </c>
      <c r="AN81" s="49">
        <f t="shared" ca="1" si="559"/>
        <v>1.1979683161218313</v>
      </c>
      <c r="AO81" s="49">
        <f t="shared" ca="1" si="559"/>
        <v>1.1979683161218313</v>
      </c>
      <c r="AP81" s="49">
        <f t="shared" ca="1" si="559"/>
        <v>1.0973389775675975</v>
      </c>
      <c r="AQ81" s="49">
        <f t="shared" ca="1" si="559"/>
        <v>1.0973389775675975</v>
      </c>
      <c r="AR81" s="49">
        <f t="shared" ca="1" si="559"/>
        <v>1.0973389775675975</v>
      </c>
      <c r="AS81" s="49">
        <f t="shared" ca="1" si="559"/>
        <v>1.0973389775675975</v>
      </c>
      <c r="AT81" s="49">
        <f t="shared" ca="1" si="559"/>
        <v>1.0973389775675975</v>
      </c>
      <c r="AU81" s="49">
        <f t="shared" ca="1" si="559"/>
        <v>1.0973389775675975</v>
      </c>
      <c r="AV81" s="49">
        <f t="shared" ca="1" si="559"/>
        <v>1.0973389775675975</v>
      </c>
      <c r="AW81" s="49">
        <f t="shared" ca="1" si="559"/>
        <v>1.0973389775675975</v>
      </c>
      <c r="AX81" s="49">
        <f t="shared" ca="1" si="559"/>
        <v>1.0973389775675975</v>
      </c>
      <c r="AY81" s="49">
        <f t="shared" ca="1" si="559"/>
        <v>1.0973389775675975</v>
      </c>
      <c r="AZ81" s="49">
        <f t="shared" ca="1" si="559"/>
        <v>1.0973389775675975</v>
      </c>
      <c r="BA81" s="49">
        <f t="shared" ca="1" si="559"/>
        <v>1.0973389775675975</v>
      </c>
      <c r="BB81" s="49">
        <f t="shared" ca="1" si="559"/>
        <v>1.0051625034519194</v>
      </c>
      <c r="BC81" s="49">
        <f t="shared" ca="1" si="559"/>
        <v>1.0051625034519194</v>
      </c>
      <c r="BD81" s="49">
        <f t="shared" ca="1" si="559"/>
        <v>1.0051625034519194</v>
      </c>
      <c r="BE81" s="49">
        <f t="shared" ca="1" si="559"/>
        <v>1.0051625034519194</v>
      </c>
      <c r="BF81" s="49">
        <f t="shared" ca="1" si="559"/>
        <v>1.0051625034519194</v>
      </c>
      <c r="BG81" s="49">
        <f t="shared" ca="1" si="559"/>
        <v>1.0051625034519194</v>
      </c>
      <c r="BH81" s="49">
        <f t="shared" ca="1" si="559"/>
        <v>1.0051625034519194</v>
      </c>
      <c r="BI81" s="49">
        <f t="shared" ca="1" si="559"/>
        <v>1.0051625034519194</v>
      </c>
      <c r="BJ81" s="49">
        <f t="shared" ca="1" si="559"/>
        <v>1.0051625034519194</v>
      </c>
      <c r="BK81" s="49">
        <f t="shared" ca="1" si="559"/>
        <v>1.0051625034519194</v>
      </c>
      <c r="BL81" s="49">
        <f t="shared" ca="1" si="559"/>
        <v>1.0051625034519194</v>
      </c>
      <c r="BM81" s="49">
        <f t="shared" ca="1" si="559"/>
        <v>1.0051625034519194</v>
      </c>
    </row>
    <row r="82" spans="1:65" ht="15" customHeight="1" x14ac:dyDescent="0.25">
      <c r="A82" s="82"/>
      <c r="B82" s="84" t="s">
        <v>133</v>
      </c>
      <c r="C82">
        <f t="shared" si="547"/>
        <v>3</v>
      </c>
      <c r="AE82" s="49">
        <f ca="1">IF(AE$56=$B82,OFFSET(AE$46,$C82,0)/$E$54,AD82)</f>
        <v>1.2279175240248772</v>
      </c>
      <c r="AF82" s="49">
        <f t="shared" ref="AF82:BM82" ca="1" si="560">IF(AF$56=$B82,OFFSET(AF$46,$C82,0)/$E$54,AE82)</f>
        <v>1.2279175240248772</v>
      </c>
      <c r="AG82" s="49">
        <f t="shared" ca="1" si="560"/>
        <v>1.2279175240248772</v>
      </c>
      <c r="AH82" s="49">
        <f t="shared" ca="1" si="560"/>
        <v>1.2279175240248772</v>
      </c>
      <c r="AI82" s="49">
        <f t="shared" ca="1" si="560"/>
        <v>1.2279175240248772</v>
      </c>
      <c r="AJ82" s="49">
        <f t="shared" ca="1" si="560"/>
        <v>1.2279175240248772</v>
      </c>
      <c r="AK82" s="49">
        <f t="shared" ca="1" si="560"/>
        <v>1.2279175240248772</v>
      </c>
      <c r="AL82" s="49">
        <f t="shared" ca="1" si="560"/>
        <v>1.2279175240248772</v>
      </c>
      <c r="AM82" s="49">
        <f t="shared" ca="1" si="560"/>
        <v>1.2279175240248772</v>
      </c>
      <c r="AN82" s="49">
        <f t="shared" ca="1" si="560"/>
        <v>1.2279175240248772</v>
      </c>
      <c r="AO82" s="49">
        <f t="shared" ca="1" si="560"/>
        <v>1.2279175240248772</v>
      </c>
      <c r="AP82" s="49">
        <f t="shared" ca="1" si="560"/>
        <v>1.2279175240248772</v>
      </c>
      <c r="AQ82" s="49">
        <f t="shared" ca="1" si="560"/>
        <v>1.1247724520067874</v>
      </c>
      <c r="AR82" s="49">
        <f t="shared" ca="1" si="560"/>
        <v>1.1247724520067874</v>
      </c>
      <c r="AS82" s="49">
        <f t="shared" ca="1" si="560"/>
        <v>1.1247724520067874</v>
      </c>
      <c r="AT82" s="49">
        <f t="shared" ca="1" si="560"/>
        <v>1.1247724520067874</v>
      </c>
      <c r="AU82" s="49">
        <f t="shared" ca="1" si="560"/>
        <v>1.1247724520067874</v>
      </c>
      <c r="AV82" s="49">
        <f t="shared" ca="1" si="560"/>
        <v>1.1247724520067874</v>
      </c>
      <c r="AW82" s="49">
        <f t="shared" ca="1" si="560"/>
        <v>1.1247724520067874</v>
      </c>
      <c r="AX82" s="49">
        <f t="shared" ca="1" si="560"/>
        <v>1.1247724520067874</v>
      </c>
      <c r="AY82" s="49">
        <f t="shared" ca="1" si="560"/>
        <v>1.1247724520067874</v>
      </c>
      <c r="AZ82" s="49">
        <f t="shared" ca="1" si="560"/>
        <v>1.1247724520067874</v>
      </c>
      <c r="BA82" s="49">
        <f t="shared" ca="1" si="560"/>
        <v>1.1247724520067874</v>
      </c>
      <c r="BB82" s="49">
        <f t="shared" ca="1" si="560"/>
        <v>1.1247724520067874</v>
      </c>
      <c r="BC82" s="49">
        <f t="shared" ca="1" si="560"/>
        <v>1.0302915660382175</v>
      </c>
      <c r="BD82" s="49">
        <f t="shared" ca="1" si="560"/>
        <v>1.0302915660382175</v>
      </c>
      <c r="BE82" s="49">
        <f t="shared" ca="1" si="560"/>
        <v>1.0302915660382175</v>
      </c>
      <c r="BF82" s="49">
        <f t="shared" ca="1" si="560"/>
        <v>1.0302915660382175</v>
      </c>
      <c r="BG82" s="49">
        <f t="shared" ca="1" si="560"/>
        <v>1.0302915660382175</v>
      </c>
      <c r="BH82" s="49">
        <f t="shared" ca="1" si="560"/>
        <v>1.0302915660382175</v>
      </c>
      <c r="BI82" s="49">
        <f t="shared" ca="1" si="560"/>
        <v>1.0302915660382175</v>
      </c>
      <c r="BJ82" s="49">
        <f t="shared" ca="1" si="560"/>
        <v>1.0302915660382175</v>
      </c>
      <c r="BK82" s="49">
        <f t="shared" ca="1" si="560"/>
        <v>1.0302915660382175</v>
      </c>
      <c r="BL82" s="49">
        <f t="shared" ca="1" si="560"/>
        <v>1.0302915660382175</v>
      </c>
      <c r="BM82" s="49">
        <f t="shared" ca="1" si="560"/>
        <v>1.0302915660382175</v>
      </c>
    </row>
    <row r="83" spans="1:65" ht="15" customHeight="1" x14ac:dyDescent="0.25">
      <c r="A83" s="82"/>
      <c r="B83" s="84" t="s">
        <v>134</v>
      </c>
      <c r="C83">
        <f t="shared" si="547"/>
        <v>3</v>
      </c>
      <c r="AF83" s="49">
        <f ca="1">IF(AF$56=$B83,OFFSET(AF$46,$C83,0)/$E$54,AE83)</f>
        <v>1.258615462125499</v>
      </c>
      <c r="AG83" s="49">
        <f t="shared" ref="AG83:BM83" ca="1" si="561">IF(AG$56=$B83,OFFSET(AG$46,$C83,0)/$E$54,AF83)</f>
        <v>1.258615462125499</v>
      </c>
      <c r="AH83" s="49">
        <f t="shared" ca="1" si="561"/>
        <v>1.258615462125499</v>
      </c>
      <c r="AI83" s="49">
        <f t="shared" ca="1" si="561"/>
        <v>1.258615462125499</v>
      </c>
      <c r="AJ83" s="49">
        <f t="shared" ca="1" si="561"/>
        <v>1.258615462125499</v>
      </c>
      <c r="AK83" s="49">
        <f t="shared" ca="1" si="561"/>
        <v>1.258615462125499</v>
      </c>
      <c r="AL83" s="49">
        <f t="shared" ca="1" si="561"/>
        <v>1.258615462125499</v>
      </c>
      <c r="AM83" s="49">
        <f t="shared" ca="1" si="561"/>
        <v>1.258615462125499</v>
      </c>
      <c r="AN83" s="49">
        <f t="shared" ca="1" si="561"/>
        <v>1.258615462125499</v>
      </c>
      <c r="AO83" s="49">
        <f t="shared" ca="1" si="561"/>
        <v>1.258615462125499</v>
      </c>
      <c r="AP83" s="49">
        <f t="shared" ca="1" si="561"/>
        <v>1.258615462125499</v>
      </c>
      <c r="AQ83" s="49">
        <f t="shared" ca="1" si="561"/>
        <v>1.258615462125499</v>
      </c>
      <c r="AR83" s="49">
        <f t="shared" ca="1" si="561"/>
        <v>1.1528917633069571</v>
      </c>
      <c r="AS83" s="49">
        <f t="shared" ca="1" si="561"/>
        <v>1.1528917633069571</v>
      </c>
      <c r="AT83" s="49">
        <f t="shared" ca="1" si="561"/>
        <v>1.1528917633069571</v>
      </c>
      <c r="AU83" s="49">
        <f t="shared" ca="1" si="561"/>
        <v>1.1528917633069571</v>
      </c>
      <c r="AV83" s="49">
        <f t="shared" ca="1" si="561"/>
        <v>1.1528917633069571</v>
      </c>
      <c r="AW83" s="49">
        <f t="shared" ca="1" si="561"/>
        <v>1.1528917633069571</v>
      </c>
      <c r="AX83" s="49">
        <f t="shared" ca="1" si="561"/>
        <v>1.1528917633069571</v>
      </c>
      <c r="AY83" s="49">
        <f t="shared" ca="1" si="561"/>
        <v>1.1528917633069571</v>
      </c>
      <c r="AZ83" s="49">
        <f t="shared" ca="1" si="561"/>
        <v>1.1528917633069571</v>
      </c>
      <c r="BA83" s="49">
        <f t="shared" ca="1" si="561"/>
        <v>1.1528917633069571</v>
      </c>
      <c r="BB83" s="49">
        <f t="shared" ca="1" si="561"/>
        <v>1.1528917633069571</v>
      </c>
      <c r="BC83" s="49">
        <f t="shared" ca="1" si="561"/>
        <v>1.1528917633069571</v>
      </c>
      <c r="BD83" s="49">
        <f t="shared" ca="1" si="561"/>
        <v>1.0560488551891727</v>
      </c>
      <c r="BE83" s="49">
        <f t="shared" ca="1" si="561"/>
        <v>1.0560488551891727</v>
      </c>
      <c r="BF83" s="49">
        <f t="shared" ca="1" si="561"/>
        <v>1.0560488551891727</v>
      </c>
      <c r="BG83" s="49">
        <f t="shared" ca="1" si="561"/>
        <v>1.0560488551891727</v>
      </c>
      <c r="BH83" s="49">
        <f t="shared" ca="1" si="561"/>
        <v>1.0560488551891727</v>
      </c>
      <c r="BI83" s="49">
        <f t="shared" ca="1" si="561"/>
        <v>1.0560488551891727</v>
      </c>
      <c r="BJ83" s="49">
        <f t="shared" ca="1" si="561"/>
        <v>1.0560488551891727</v>
      </c>
      <c r="BK83" s="49">
        <f t="shared" ca="1" si="561"/>
        <v>1.0560488551891727</v>
      </c>
      <c r="BL83" s="49">
        <f t="shared" ca="1" si="561"/>
        <v>1.0560488551891727</v>
      </c>
      <c r="BM83" s="49">
        <f t="shared" ca="1" si="561"/>
        <v>1.0560488551891727</v>
      </c>
    </row>
    <row r="84" spans="1:65" ht="15" customHeight="1" x14ac:dyDescent="0.25">
      <c r="A84" s="82"/>
      <c r="B84" s="84" t="s">
        <v>135</v>
      </c>
      <c r="C84">
        <f t="shared" si="547"/>
        <v>3</v>
      </c>
      <c r="AG84" s="49">
        <f ca="1">IF(AG$56=$B84,OFFSET(AG$46,$C84,0)/$E$54,AF84)</f>
        <v>1.2900808486786364</v>
      </c>
      <c r="AH84" s="49">
        <f t="shared" ref="AH84:BM84" ca="1" si="562">IF(AH$56=$B84,OFFSET(AH$46,$C84,0)/$E$54,AG84)</f>
        <v>1.2900808486786364</v>
      </c>
      <c r="AI84" s="49">
        <f t="shared" ca="1" si="562"/>
        <v>1.2900808486786364</v>
      </c>
      <c r="AJ84" s="49">
        <f t="shared" ca="1" si="562"/>
        <v>1.2900808486786364</v>
      </c>
      <c r="AK84" s="49">
        <f t="shared" ca="1" si="562"/>
        <v>1.2900808486786364</v>
      </c>
      <c r="AL84" s="49">
        <f t="shared" ca="1" si="562"/>
        <v>1.2900808486786364</v>
      </c>
      <c r="AM84" s="49">
        <f t="shared" ca="1" si="562"/>
        <v>1.2900808486786364</v>
      </c>
      <c r="AN84" s="49">
        <f t="shared" ca="1" si="562"/>
        <v>1.2900808486786364</v>
      </c>
      <c r="AO84" s="49">
        <f t="shared" ca="1" si="562"/>
        <v>1.2900808486786364</v>
      </c>
      <c r="AP84" s="49">
        <f t="shared" ca="1" si="562"/>
        <v>1.2900808486786364</v>
      </c>
      <c r="AQ84" s="49">
        <f t="shared" ca="1" si="562"/>
        <v>1.2900808486786364</v>
      </c>
      <c r="AR84" s="49">
        <f t="shared" ca="1" si="562"/>
        <v>1.2900808486786364</v>
      </c>
      <c r="AS84" s="49">
        <f t="shared" ca="1" si="562"/>
        <v>1.181714057389631</v>
      </c>
      <c r="AT84" s="49">
        <f t="shared" ca="1" si="562"/>
        <v>1.181714057389631</v>
      </c>
      <c r="AU84" s="49">
        <f t="shared" ca="1" si="562"/>
        <v>1.181714057389631</v>
      </c>
      <c r="AV84" s="49">
        <f t="shared" ca="1" si="562"/>
        <v>1.181714057389631</v>
      </c>
      <c r="AW84" s="49">
        <f t="shared" ca="1" si="562"/>
        <v>1.181714057389631</v>
      </c>
      <c r="AX84" s="49">
        <f t="shared" ca="1" si="562"/>
        <v>1.181714057389631</v>
      </c>
      <c r="AY84" s="49">
        <f t="shared" ca="1" si="562"/>
        <v>1.181714057389631</v>
      </c>
      <c r="AZ84" s="49">
        <f t="shared" ca="1" si="562"/>
        <v>1.181714057389631</v>
      </c>
      <c r="BA84" s="49">
        <f t="shared" ca="1" si="562"/>
        <v>1.181714057389631</v>
      </c>
      <c r="BB84" s="49">
        <f t="shared" ca="1" si="562"/>
        <v>1.181714057389631</v>
      </c>
      <c r="BC84" s="49">
        <f t="shared" ca="1" si="562"/>
        <v>1.181714057389631</v>
      </c>
      <c r="BD84" s="49">
        <f t="shared" ca="1" si="562"/>
        <v>1.181714057389631</v>
      </c>
      <c r="BE84" s="49">
        <f t="shared" ca="1" si="562"/>
        <v>1.082450076568902</v>
      </c>
      <c r="BF84" s="49">
        <f t="shared" ca="1" si="562"/>
        <v>1.082450076568902</v>
      </c>
      <c r="BG84" s="49">
        <f t="shared" ca="1" si="562"/>
        <v>1.082450076568902</v>
      </c>
      <c r="BH84" s="49">
        <f t="shared" ca="1" si="562"/>
        <v>1.082450076568902</v>
      </c>
      <c r="BI84" s="49">
        <f t="shared" ca="1" si="562"/>
        <v>1.082450076568902</v>
      </c>
      <c r="BJ84" s="49">
        <f t="shared" ca="1" si="562"/>
        <v>1.082450076568902</v>
      </c>
      <c r="BK84" s="49">
        <f t="shared" ca="1" si="562"/>
        <v>1.082450076568902</v>
      </c>
      <c r="BL84" s="49">
        <f t="shared" ca="1" si="562"/>
        <v>1.082450076568902</v>
      </c>
      <c r="BM84" s="49">
        <f t="shared" ca="1" si="562"/>
        <v>1.082450076568902</v>
      </c>
    </row>
    <row r="85" spans="1:65" ht="15" customHeight="1" x14ac:dyDescent="0.25">
      <c r="A85" s="82"/>
      <c r="B85" s="84" t="s">
        <v>136</v>
      </c>
      <c r="C85">
        <f t="shared" si="547"/>
        <v>3</v>
      </c>
      <c r="AH85" s="49">
        <f ca="1">IF(AH$56=$B85,OFFSET(AH$46,$C85,0)/$E$54,AG85)</f>
        <v>1.3223328698956023</v>
      </c>
      <c r="AI85" s="49">
        <f t="shared" ref="AI85:BM85" ca="1" si="563">IF(AI$56=$B85,OFFSET(AI$46,$C85,0)/$E$54,AH85)</f>
        <v>1.3223328698956023</v>
      </c>
      <c r="AJ85" s="49">
        <f t="shared" ca="1" si="563"/>
        <v>1.3223328698956023</v>
      </c>
      <c r="AK85" s="49">
        <f t="shared" ca="1" si="563"/>
        <v>1.3223328698956023</v>
      </c>
      <c r="AL85" s="49">
        <f t="shared" ca="1" si="563"/>
        <v>1.3223328698956023</v>
      </c>
      <c r="AM85" s="49">
        <f t="shared" ca="1" si="563"/>
        <v>1.3223328698956023</v>
      </c>
      <c r="AN85" s="49">
        <f t="shared" ca="1" si="563"/>
        <v>1.3223328698956023</v>
      </c>
      <c r="AO85" s="49">
        <f t="shared" ca="1" si="563"/>
        <v>1.3223328698956023</v>
      </c>
      <c r="AP85" s="49">
        <f t="shared" ca="1" si="563"/>
        <v>1.3223328698956023</v>
      </c>
      <c r="AQ85" s="49">
        <f t="shared" ca="1" si="563"/>
        <v>1.3223328698956023</v>
      </c>
      <c r="AR85" s="49">
        <f t="shared" ca="1" si="563"/>
        <v>1.3223328698956023</v>
      </c>
      <c r="AS85" s="49">
        <f t="shared" ca="1" si="563"/>
        <v>1.3223328698956023</v>
      </c>
      <c r="AT85" s="49">
        <f t="shared" ca="1" si="563"/>
        <v>1.2112569088243719</v>
      </c>
      <c r="AU85" s="49">
        <f t="shared" ca="1" si="563"/>
        <v>1.2112569088243719</v>
      </c>
      <c r="AV85" s="49">
        <f t="shared" ca="1" si="563"/>
        <v>1.2112569088243719</v>
      </c>
      <c r="AW85" s="49">
        <f t="shared" ca="1" si="563"/>
        <v>1.2112569088243719</v>
      </c>
      <c r="AX85" s="49">
        <f t="shared" ca="1" si="563"/>
        <v>1.2112569088243719</v>
      </c>
      <c r="AY85" s="49">
        <f t="shared" ca="1" si="563"/>
        <v>1.2112569088243719</v>
      </c>
      <c r="AZ85" s="49">
        <f t="shared" ca="1" si="563"/>
        <v>1.2112569088243719</v>
      </c>
      <c r="BA85" s="49">
        <f t="shared" ca="1" si="563"/>
        <v>1.2112569088243719</v>
      </c>
      <c r="BB85" s="49">
        <f t="shared" ca="1" si="563"/>
        <v>1.2112569088243719</v>
      </c>
      <c r="BC85" s="49">
        <f t="shared" ca="1" si="563"/>
        <v>1.2112569088243719</v>
      </c>
      <c r="BD85" s="49">
        <f t="shared" ca="1" si="563"/>
        <v>1.2112569088243719</v>
      </c>
      <c r="BE85" s="49">
        <f t="shared" ca="1" si="563"/>
        <v>1.2112569088243719</v>
      </c>
      <c r="BF85" s="49">
        <f t="shared" ca="1" si="563"/>
        <v>1.1095113284831246</v>
      </c>
      <c r="BG85" s="49">
        <f t="shared" ca="1" si="563"/>
        <v>1.1095113284831246</v>
      </c>
      <c r="BH85" s="49">
        <f t="shared" ca="1" si="563"/>
        <v>1.1095113284831246</v>
      </c>
      <c r="BI85" s="49">
        <f t="shared" ca="1" si="563"/>
        <v>1.1095113284831246</v>
      </c>
      <c r="BJ85" s="49">
        <f t="shared" ca="1" si="563"/>
        <v>1.1095113284831246</v>
      </c>
      <c r="BK85" s="49">
        <f t="shared" ca="1" si="563"/>
        <v>1.1095113284831246</v>
      </c>
      <c r="BL85" s="49">
        <f t="shared" ca="1" si="563"/>
        <v>1.1095113284831246</v>
      </c>
      <c r="BM85" s="49">
        <f t="shared" ca="1" si="563"/>
        <v>1.1095113284831246</v>
      </c>
    </row>
    <row r="86" spans="1:65" ht="15" customHeight="1" x14ac:dyDescent="0.25">
      <c r="A86" s="82"/>
      <c r="B86" s="84" t="s">
        <v>137</v>
      </c>
      <c r="C86">
        <f t="shared" si="547"/>
        <v>3</v>
      </c>
      <c r="AI86" s="49">
        <f ca="1">IF(AI$56=$B86,OFFSET(AI$46,$C86,0)/$E$54,AH86)</f>
        <v>1.3553911916429928</v>
      </c>
      <c r="AJ86" s="49">
        <f t="shared" ref="AJ86:BM86" ca="1" si="564">IF(AJ$56=$B86,OFFSET(AJ$46,$C86,0)/$E$54,AI86)</f>
        <v>1.3553911916429928</v>
      </c>
      <c r="AK86" s="49">
        <f t="shared" ca="1" si="564"/>
        <v>1.3553911916429928</v>
      </c>
      <c r="AL86" s="49">
        <f t="shared" ca="1" si="564"/>
        <v>1.3553911916429928</v>
      </c>
      <c r="AM86" s="49">
        <f t="shared" ca="1" si="564"/>
        <v>1.3553911916429928</v>
      </c>
      <c r="AN86" s="49">
        <f t="shared" ca="1" si="564"/>
        <v>1.3553911916429928</v>
      </c>
      <c r="AO86" s="49">
        <f t="shared" ca="1" si="564"/>
        <v>1.3553911916429928</v>
      </c>
      <c r="AP86" s="49">
        <f t="shared" ca="1" si="564"/>
        <v>1.3553911916429928</v>
      </c>
      <c r="AQ86" s="49">
        <f t="shared" ca="1" si="564"/>
        <v>1.3553911916429928</v>
      </c>
      <c r="AR86" s="49">
        <f t="shared" ca="1" si="564"/>
        <v>1.3553911916429928</v>
      </c>
      <c r="AS86" s="49">
        <f t="shared" ca="1" si="564"/>
        <v>1.3553911916429928</v>
      </c>
      <c r="AT86" s="49">
        <f t="shared" ca="1" si="564"/>
        <v>1.3553911916429928</v>
      </c>
      <c r="AU86" s="49">
        <f t="shared" ca="1" si="564"/>
        <v>1.2415383315449813</v>
      </c>
      <c r="AV86" s="49">
        <f t="shared" ca="1" si="564"/>
        <v>1.2415383315449813</v>
      </c>
      <c r="AW86" s="49">
        <f t="shared" ca="1" si="564"/>
        <v>1.2415383315449813</v>
      </c>
      <c r="AX86" s="49">
        <f t="shared" ca="1" si="564"/>
        <v>1.2415383315449813</v>
      </c>
      <c r="AY86" s="49">
        <f t="shared" ca="1" si="564"/>
        <v>1.2415383315449813</v>
      </c>
      <c r="AZ86" s="49">
        <f t="shared" ca="1" si="564"/>
        <v>1.2415383315449813</v>
      </c>
      <c r="BA86" s="49">
        <f t="shared" ca="1" si="564"/>
        <v>1.2415383315449813</v>
      </c>
      <c r="BB86" s="49">
        <f t="shared" ca="1" si="564"/>
        <v>1.2415383315449813</v>
      </c>
      <c r="BC86" s="49">
        <f t="shared" ca="1" si="564"/>
        <v>1.2415383315449813</v>
      </c>
      <c r="BD86" s="49">
        <f t="shared" ca="1" si="564"/>
        <v>1.2415383315449813</v>
      </c>
      <c r="BE86" s="49">
        <f t="shared" ca="1" si="564"/>
        <v>1.2415383315449813</v>
      </c>
      <c r="BF86" s="49">
        <f t="shared" ca="1" si="564"/>
        <v>1.2415383315449813</v>
      </c>
      <c r="BG86" s="49">
        <f t="shared" ca="1" si="564"/>
        <v>1.1372491116952028</v>
      </c>
      <c r="BH86" s="49">
        <f t="shared" ca="1" si="564"/>
        <v>1.1372491116952028</v>
      </c>
      <c r="BI86" s="49">
        <f t="shared" ca="1" si="564"/>
        <v>1.1372491116952028</v>
      </c>
      <c r="BJ86" s="49">
        <f t="shared" ca="1" si="564"/>
        <v>1.1372491116952028</v>
      </c>
      <c r="BK86" s="49">
        <f t="shared" ca="1" si="564"/>
        <v>1.1372491116952028</v>
      </c>
      <c r="BL86" s="49">
        <f t="shared" ca="1" si="564"/>
        <v>1.1372491116952028</v>
      </c>
      <c r="BM86" s="49">
        <f t="shared" ca="1" si="564"/>
        <v>1.1372491116952028</v>
      </c>
    </row>
    <row r="87" spans="1:65" ht="15" customHeight="1" x14ac:dyDescent="0.25">
      <c r="A87" s="82"/>
      <c r="B87" s="84" t="s">
        <v>138</v>
      </c>
      <c r="C87">
        <f t="shared" si="547"/>
        <v>3</v>
      </c>
      <c r="AJ87" s="49">
        <f ca="1">IF(AJ$56=$B87,OFFSET(AJ$46,$C87,0)/$E$54,AI87)</f>
        <v>1.3892759714340672</v>
      </c>
      <c r="AK87" s="49">
        <f t="shared" ref="AK87:BM87" ca="1" si="565">IF(AK$56=$B87,OFFSET(AK$46,$C87,0)/$E$54,AJ87)</f>
        <v>1.3892759714340672</v>
      </c>
      <c r="AL87" s="49">
        <f t="shared" ca="1" si="565"/>
        <v>1.3892759714340672</v>
      </c>
      <c r="AM87" s="49">
        <f t="shared" ca="1" si="565"/>
        <v>1.3892759714340672</v>
      </c>
      <c r="AN87" s="49">
        <f t="shared" ca="1" si="565"/>
        <v>1.3892759714340672</v>
      </c>
      <c r="AO87" s="49">
        <f t="shared" ca="1" si="565"/>
        <v>1.3892759714340672</v>
      </c>
      <c r="AP87" s="49">
        <f t="shared" ca="1" si="565"/>
        <v>1.3892759714340672</v>
      </c>
      <c r="AQ87" s="49">
        <f t="shared" ca="1" si="565"/>
        <v>1.3892759714340672</v>
      </c>
      <c r="AR87" s="49">
        <f t="shared" ca="1" si="565"/>
        <v>1.3892759714340672</v>
      </c>
      <c r="AS87" s="49">
        <f t="shared" ca="1" si="565"/>
        <v>1.3892759714340672</v>
      </c>
      <c r="AT87" s="49">
        <f t="shared" ca="1" si="565"/>
        <v>1.3892759714340672</v>
      </c>
      <c r="AU87" s="49">
        <f t="shared" ca="1" si="565"/>
        <v>1.3892759714340672</v>
      </c>
      <c r="AV87" s="49">
        <f t="shared" ca="1" si="565"/>
        <v>1.2725767898336058</v>
      </c>
      <c r="AW87" s="49">
        <f t="shared" ca="1" si="565"/>
        <v>1.2725767898336058</v>
      </c>
      <c r="AX87" s="49">
        <f t="shared" ca="1" si="565"/>
        <v>1.2725767898336058</v>
      </c>
      <c r="AY87" s="49">
        <f t="shared" ca="1" si="565"/>
        <v>1.2725767898336058</v>
      </c>
      <c r="AZ87" s="49">
        <f t="shared" ca="1" si="565"/>
        <v>1.2725767898336058</v>
      </c>
      <c r="BA87" s="49">
        <f t="shared" ca="1" si="565"/>
        <v>1.2725767898336058</v>
      </c>
      <c r="BB87" s="49">
        <f t="shared" ca="1" si="565"/>
        <v>1.2725767898336058</v>
      </c>
      <c r="BC87" s="49">
        <f t="shared" ca="1" si="565"/>
        <v>1.2725767898336058</v>
      </c>
      <c r="BD87" s="49">
        <f t="shared" ca="1" si="565"/>
        <v>1.2725767898336058</v>
      </c>
      <c r="BE87" s="49">
        <f t="shared" ca="1" si="565"/>
        <v>1.2725767898336058</v>
      </c>
      <c r="BF87" s="49">
        <f t="shared" ca="1" si="565"/>
        <v>1.2725767898336058</v>
      </c>
      <c r="BG87" s="49">
        <f t="shared" ca="1" si="565"/>
        <v>1.2725767898336058</v>
      </c>
      <c r="BH87" s="49">
        <f t="shared" ca="1" si="565"/>
        <v>1.1656803394875828</v>
      </c>
      <c r="BI87" s="49">
        <f t="shared" ca="1" si="565"/>
        <v>1.1656803394875828</v>
      </c>
      <c r="BJ87" s="49">
        <f t="shared" ca="1" si="565"/>
        <v>1.1656803394875828</v>
      </c>
      <c r="BK87" s="49">
        <f t="shared" ca="1" si="565"/>
        <v>1.1656803394875828</v>
      </c>
      <c r="BL87" s="49">
        <f t="shared" ca="1" si="565"/>
        <v>1.1656803394875828</v>
      </c>
      <c r="BM87" s="49">
        <f t="shared" ca="1" si="565"/>
        <v>1.1656803394875828</v>
      </c>
    </row>
    <row r="88" spans="1:65" ht="15" customHeight="1" x14ac:dyDescent="0.25">
      <c r="A88" s="82"/>
      <c r="B88" s="84" t="s">
        <v>139</v>
      </c>
      <c r="C88">
        <f t="shared" si="547"/>
        <v>3</v>
      </c>
      <c r="AK88" s="49">
        <f ca="1">IF(AK$56=$B88,OFFSET(AK$46,$C88,0)/$E$54,AJ88)</f>
        <v>1.4240078707199191</v>
      </c>
      <c r="AL88" s="49">
        <f t="shared" ref="AL88:BM88" ca="1" si="566">IF(AL$56=$B88,OFFSET(AL$46,$C88,0)/$E$54,AK88)</f>
        <v>1.4240078707199191</v>
      </c>
      <c r="AM88" s="49">
        <f t="shared" ca="1" si="566"/>
        <v>1.4240078707199191</v>
      </c>
      <c r="AN88" s="49">
        <f t="shared" ca="1" si="566"/>
        <v>1.4240078707199191</v>
      </c>
      <c r="AO88" s="49">
        <f t="shared" ca="1" si="566"/>
        <v>1.4240078707199191</v>
      </c>
      <c r="AP88" s="49">
        <f t="shared" ca="1" si="566"/>
        <v>1.4240078707199191</v>
      </c>
      <c r="AQ88" s="49">
        <f t="shared" ca="1" si="566"/>
        <v>1.4240078707199191</v>
      </c>
      <c r="AR88" s="49">
        <f t="shared" ca="1" si="566"/>
        <v>1.4240078707199191</v>
      </c>
      <c r="AS88" s="49">
        <f t="shared" ca="1" si="566"/>
        <v>1.4240078707199191</v>
      </c>
      <c r="AT88" s="49">
        <f t="shared" ca="1" si="566"/>
        <v>1.4240078707199191</v>
      </c>
      <c r="AU88" s="49">
        <f t="shared" ca="1" si="566"/>
        <v>1.4240078707199191</v>
      </c>
      <c r="AV88" s="49">
        <f t="shared" ca="1" si="566"/>
        <v>1.4240078707199191</v>
      </c>
      <c r="AW88" s="49">
        <f t="shared" ca="1" si="566"/>
        <v>1.3043912095794459</v>
      </c>
      <c r="AX88" s="49">
        <f t="shared" ca="1" si="566"/>
        <v>1.3043912095794459</v>
      </c>
      <c r="AY88" s="49">
        <f t="shared" ca="1" si="566"/>
        <v>1.3043912095794459</v>
      </c>
      <c r="AZ88" s="49">
        <f t="shared" ca="1" si="566"/>
        <v>1.3043912095794459</v>
      </c>
      <c r="BA88" s="49">
        <f t="shared" ca="1" si="566"/>
        <v>1.3043912095794459</v>
      </c>
      <c r="BB88" s="49">
        <f t="shared" ca="1" si="566"/>
        <v>1.3043912095794459</v>
      </c>
      <c r="BC88" s="49">
        <f t="shared" ca="1" si="566"/>
        <v>1.3043912095794459</v>
      </c>
      <c r="BD88" s="49">
        <f t="shared" ca="1" si="566"/>
        <v>1.3043912095794459</v>
      </c>
      <c r="BE88" s="49">
        <f t="shared" ca="1" si="566"/>
        <v>1.3043912095794459</v>
      </c>
      <c r="BF88" s="49">
        <f t="shared" ca="1" si="566"/>
        <v>1.3043912095794459</v>
      </c>
      <c r="BG88" s="49">
        <f t="shared" ca="1" si="566"/>
        <v>1.3043912095794459</v>
      </c>
      <c r="BH88" s="49">
        <f t="shared" ca="1" si="566"/>
        <v>1.3043912095794459</v>
      </c>
      <c r="BI88" s="49">
        <f t="shared" ca="1" si="566"/>
        <v>1.1948223479747726</v>
      </c>
      <c r="BJ88" s="49">
        <f t="shared" ca="1" si="566"/>
        <v>1.1948223479747726</v>
      </c>
      <c r="BK88" s="49">
        <f t="shared" ca="1" si="566"/>
        <v>1.1948223479747726</v>
      </c>
      <c r="BL88" s="49">
        <f t="shared" ca="1" si="566"/>
        <v>1.1948223479747726</v>
      </c>
      <c r="BM88" s="49">
        <f t="shared" ca="1" si="566"/>
        <v>1.1948223479747726</v>
      </c>
    </row>
    <row r="89" spans="1:65" ht="15" customHeight="1" x14ac:dyDescent="0.25">
      <c r="A89" s="82"/>
      <c r="B89" s="84" t="s">
        <v>140</v>
      </c>
      <c r="C89">
        <f t="shared" si="547"/>
        <v>3</v>
      </c>
      <c r="AL89" s="49">
        <f ca="1">IF(AL$56=$B89,OFFSET(AL$46,$C89,0)/$E$54,AK89)</f>
        <v>1.459608067487917</v>
      </c>
      <c r="AM89" s="49">
        <f t="shared" ref="AM89:BM89" ca="1" si="567">IF(AM$56=$B89,OFFSET(AM$46,$C89,0)/$E$54,AL89)</f>
        <v>1.459608067487917</v>
      </c>
      <c r="AN89" s="49">
        <f t="shared" ca="1" si="567"/>
        <v>1.459608067487917</v>
      </c>
      <c r="AO89" s="49">
        <f t="shared" ca="1" si="567"/>
        <v>1.459608067487917</v>
      </c>
      <c r="AP89" s="49">
        <f t="shared" ca="1" si="567"/>
        <v>1.459608067487917</v>
      </c>
      <c r="AQ89" s="49">
        <f t="shared" ca="1" si="567"/>
        <v>1.459608067487917</v>
      </c>
      <c r="AR89" s="49">
        <f t="shared" ca="1" si="567"/>
        <v>1.459608067487917</v>
      </c>
      <c r="AS89" s="49">
        <f t="shared" ca="1" si="567"/>
        <v>1.459608067487917</v>
      </c>
      <c r="AT89" s="49">
        <f t="shared" ca="1" si="567"/>
        <v>1.459608067487917</v>
      </c>
      <c r="AU89" s="49">
        <f t="shared" ca="1" si="567"/>
        <v>1.459608067487917</v>
      </c>
      <c r="AV89" s="49">
        <f t="shared" ca="1" si="567"/>
        <v>1.459608067487917</v>
      </c>
      <c r="AW89" s="49">
        <f t="shared" ca="1" si="567"/>
        <v>1.459608067487917</v>
      </c>
      <c r="AX89" s="49">
        <f t="shared" ca="1" si="567"/>
        <v>1.3370009898189321</v>
      </c>
      <c r="AY89" s="49">
        <f t="shared" ca="1" si="567"/>
        <v>1.3370009898189321</v>
      </c>
      <c r="AZ89" s="49">
        <f t="shared" ca="1" si="567"/>
        <v>1.3370009898189321</v>
      </c>
      <c r="BA89" s="49">
        <f t="shared" ca="1" si="567"/>
        <v>1.3370009898189321</v>
      </c>
      <c r="BB89" s="49">
        <f t="shared" ca="1" si="567"/>
        <v>1.3370009898189321</v>
      </c>
      <c r="BC89" s="49">
        <f t="shared" ca="1" si="567"/>
        <v>1.3370009898189321</v>
      </c>
      <c r="BD89" s="49">
        <f t="shared" ca="1" si="567"/>
        <v>1.3370009898189321</v>
      </c>
      <c r="BE89" s="49">
        <f t="shared" ca="1" si="567"/>
        <v>1.3370009898189321</v>
      </c>
      <c r="BF89" s="49">
        <f t="shared" ca="1" si="567"/>
        <v>1.3370009898189321</v>
      </c>
      <c r="BG89" s="49">
        <f t="shared" ca="1" si="567"/>
        <v>1.3370009898189321</v>
      </c>
      <c r="BH89" s="49">
        <f t="shared" ca="1" si="567"/>
        <v>1.3370009898189321</v>
      </c>
      <c r="BI89" s="49">
        <f t="shared" ca="1" si="567"/>
        <v>1.3370009898189321</v>
      </c>
      <c r="BJ89" s="49">
        <f t="shared" ca="1" si="567"/>
        <v>1.2246929066741419</v>
      </c>
      <c r="BK89" s="49">
        <f t="shared" ca="1" si="567"/>
        <v>1.2246929066741419</v>
      </c>
      <c r="BL89" s="49">
        <f t="shared" ca="1" si="567"/>
        <v>1.2246929066741419</v>
      </c>
      <c r="BM89" s="49">
        <f t="shared" ca="1" si="567"/>
        <v>1.2246929066741419</v>
      </c>
    </row>
    <row r="90" spans="1:65" ht="15" customHeight="1" x14ac:dyDescent="0.25">
      <c r="A90" s="82"/>
      <c r="B90" s="84" t="s">
        <v>141</v>
      </c>
      <c r="C90">
        <f t="shared" si="547"/>
        <v>3</v>
      </c>
      <c r="AM90" s="49">
        <f ca="1">IF(AM$56=$B90,OFFSET(AM$46,$C90,0)/$E$54,AL90)</f>
        <v>1.496098269175115</v>
      </c>
      <c r="AN90" s="49">
        <f t="shared" ref="AN90:BM90" ca="1" si="568">IF(AN$56=$B90,OFFSET(AN$46,$C90,0)/$E$54,AM90)</f>
        <v>1.496098269175115</v>
      </c>
      <c r="AO90" s="49">
        <f t="shared" ca="1" si="568"/>
        <v>1.496098269175115</v>
      </c>
      <c r="AP90" s="49">
        <f t="shared" ca="1" si="568"/>
        <v>1.496098269175115</v>
      </c>
      <c r="AQ90" s="49">
        <f t="shared" ca="1" si="568"/>
        <v>1.496098269175115</v>
      </c>
      <c r="AR90" s="49">
        <f t="shared" ca="1" si="568"/>
        <v>1.496098269175115</v>
      </c>
      <c r="AS90" s="49">
        <f t="shared" ca="1" si="568"/>
        <v>1.496098269175115</v>
      </c>
      <c r="AT90" s="49">
        <f t="shared" ca="1" si="568"/>
        <v>1.496098269175115</v>
      </c>
      <c r="AU90" s="49">
        <f t="shared" ca="1" si="568"/>
        <v>1.496098269175115</v>
      </c>
      <c r="AV90" s="49">
        <f t="shared" ca="1" si="568"/>
        <v>1.496098269175115</v>
      </c>
      <c r="AW90" s="49">
        <f t="shared" ca="1" si="568"/>
        <v>1.496098269175115</v>
      </c>
      <c r="AX90" s="49">
        <f t="shared" ca="1" si="568"/>
        <v>1.496098269175115</v>
      </c>
      <c r="AY90" s="49">
        <f t="shared" ca="1" si="568"/>
        <v>1.3704260145644056</v>
      </c>
      <c r="AZ90" s="49">
        <f t="shared" ca="1" si="568"/>
        <v>1.3704260145644056</v>
      </c>
      <c r="BA90" s="49">
        <f t="shared" ca="1" si="568"/>
        <v>1.3704260145644056</v>
      </c>
      <c r="BB90" s="49">
        <f t="shared" ca="1" si="568"/>
        <v>1.3704260145644056</v>
      </c>
      <c r="BC90" s="49">
        <f t="shared" ca="1" si="568"/>
        <v>1.3704260145644056</v>
      </c>
      <c r="BD90" s="49">
        <f t="shared" ca="1" si="568"/>
        <v>1.3704260145644056</v>
      </c>
      <c r="BE90" s="49">
        <f t="shared" ca="1" si="568"/>
        <v>1.3704260145644056</v>
      </c>
      <c r="BF90" s="49">
        <f t="shared" ca="1" si="568"/>
        <v>1.3704260145644056</v>
      </c>
      <c r="BG90" s="49">
        <f t="shared" ca="1" si="568"/>
        <v>1.3704260145644056</v>
      </c>
      <c r="BH90" s="49">
        <f t="shared" ca="1" si="568"/>
        <v>1.3704260145644056</v>
      </c>
      <c r="BI90" s="49">
        <f t="shared" ca="1" si="568"/>
        <v>1.3704260145644056</v>
      </c>
      <c r="BJ90" s="49">
        <f t="shared" ca="1" si="568"/>
        <v>1.3704260145644056</v>
      </c>
      <c r="BK90" s="49">
        <f t="shared" ca="1" si="568"/>
        <v>1.2553102293409955</v>
      </c>
      <c r="BL90" s="49">
        <f t="shared" ca="1" si="568"/>
        <v>1.2553102293409955</v>
      </c>
      <c r="BM90" s="49">
        <f t="shared" ca="1" si="568"/>
        <v>1.2553102293409955</v>
      </c>
    </row>
    <row r="91" spans="1:65" ht="15" customHeight="1" x14ac:dyDescent="0.25">
      <c r="A91" s="82"/>
      <c r="B91" s="84" t="s">
        <v>142</v>
      </c>
      <c r="C91">
        <f t="shared" si="547"/>
        <v>3</v>
      </c>
      <c r="AN91" s="49">
        <f ca="1">IF(AN$56=$B91,OFFSET(AN$46,$C91,0)/$E$54,AM91)</f>
        <v>1.533500725904493</v>
      </c>
      <c r="AO91" s="49">
        <f t="shared" ref="AO91:BM91" ca="1" si="569">IF(AO$56=$B91,OFFSET(AO$46,$C91,0)/$E$54,AN91)</f>
        <v>1.533500725904493</v>
      </c>
      <c r="AP91" s="49">
        <f t="shared" ca="1" si="569"/>
        <v>1.533500725904493</v>
      </c>
      <c r="AQ91" s="49">
        <f t="shared" ca="1" si="569"/>
        <v>1.533500725904493</v>
      </c>
      <c r="AR91" s="49">
        <f t="shared" ca="1" si="569"/>
        <v>1.533500725904493</v>
      </c>
      <c r="AS91" s="49">
        <f t="shared" ca="1" si="569"/>
        <v>1.533500725904493</v>
      </c>
      <c r="AT91" s="49">
        <f t="shared" ca="1" si="569"/>
        <v>1.533500725904493</v>
      </c>
      <c r="AU91" s="49">
        <f t="shared" ca="1" si="569"/>
        <v>1.533500725904493</v>
      </c>
      <c r="AV91" s="49">
        <f t="shared" ca="1" si="569"/>
        <v>1.533500725904493</v>
      </c>
      <c r="AW91" s="49">
        <f t="shared" ca="1" si="569"/>
        <v>1.533500725904493</v>
      </c>
      <c r="AX91" s="49">
        <f t="shared" ca="1" si="569"/>
        <v>1.533500725904493</v>
      </c>
      <c r="AY91" s="49">
        <f t="shared" ca="1" si="569"/>
        <v>1.533500725904493</v>
      </c>
      <c r="AZ91" s="49">
        <f t="shared" ca="1" si="569"/>
        <v>1.4046866649285157</v>
      </c>
      <c r="BA91" s="49">
        <f t="shared" ca="1" si="569"/>
        <v>1.4046866649285157</v>
      </c>
      <c r="BB91" s="49">
        <f t="shared" ca="1" si="569"/>
        <v>1.4046866649285157</v>
      </c>
      <c r="BC91" s="49">
        <f t="shared" ca="1" si="569"/>
        <v>1.4046866649285157</v>
      </c>
      <c r="BD91" s="49">
        <f t="shared" ca="1" si="569"/>
        <v>1.4046866649285157</v>
      </c>
      <c r="BE91" s="49">
        <f t="shared" ca="1" si="569"/>
        <v>1.4046866649285157</v>
      </c>
      <c r="BF91" s="49">
        <f t="shared" ca="1" si="569"/>
        <v>1.4046866649285157</v>
      </c>
      <c r="BG91" s="49">
        <f t="shared" ca="1" si="569"/>
        <v>1.4046866649285157</v>
      </c>
      <c r="BH91" s="49">
        <f t="shared" ca="1" si="569"/>
        <v>1.4046866649285157</v>
      </c>
      <c r="BI91" s="49">
        <f t="shared" ca="1" si="569"/>
        <v>1.4046866649285157</v>
      </c>
      <c r="BJ91" s="49">
        <f t="shared" ca="1" si="569"/>
        <v>1.4046866649285157</v>
      </c>
      <c r="BK91" s="49">
        <f t="shared" ca="1" si="569"/>
        <v>1.4046866649285157</v>
      </c>
      <c r="BL91" s="49">
        <f t="shared" ca="1" si="569"/>
        <v>1.2866929850745203</v>
      </c>
      <c r="BM91" s="49">
        <f t="shared" ca="1" si="569"/>
        <v>1.2866929850745203</v>
      </c>
    </row>
    <row r="92" spans="1:65" ht="15" customHeight="1" x14ac:dyDescent="0.25">
      <c r="A92" s="82"/>
      <c r="B92" s="84" t="s">
        <v>143</v>
      </c>
      <c r="C92">
        <f t="shared" si="547"/>
        <v>3</v>
      </c>
      <c r="AO92" s="49">
        <f ca="1">IF(AO$56=$B92,OFFSET(AO$46,$C92,0)/$E$54,AN92)</f>
        <v>1.5718382440521053</v>
      </c>
      <c r="AP92" s="49">
        <f t="shared" ref="AP92:BM92" ca="1" si="570">IF(AP$56=$B92,OFFSET(AP$46,$C92,0)/$E$54,AO92)</f>
        <v>1.5718382440521053</v>
      </c>
      <c r="AQ92" s="49">
        <f t="shared" ca="1" si="570"/>
        <v>1.5718382440521053</v>
      </c>
      <c r="AR92" s="49">
        <f t="shared" ca="1" si="570"/>
        <v>1.5718382440521053</v>
      </c>
      <c r="AS92" s="49">
        <f t="shared" ca="1" si="570"/>
        <v>1.5718382440521053</v>
      </c>
      <c r="AT92" s="49">
        <f t="shared" ca="1" si="570"/>
        <v>1.5718382440521053</v>
      </c>
      <c r="AU92" s="49">
        <f t="shared" ca="1" si="570"/>
        <v>1.5718382440521053</v>
      </c>
      <c r="AV92" s="49">
        <f t="shared" ca="1" si="570"/>
        <v>1.5718382440521053</v>
      </c>
      <c r="AW92" s="49">
        <f t="shared" ca="1" si="570"/>
        <v>1.5718382440521053</v>
      </c>
      <c r="AX92" s="49">
        <f t="shared" ca="1" si="570"/>
        <v>1.5718382440521053</v>
      </c>
      <c r="AY92" s="49">
        <f t="shared" ca="1" si="570"/>
        <v>1.5718382440521053</v>
      </c>
      <c r="AZ92" s="49">
        <f t="shared" ca="1" si="570"/>
        <v>1.5718382440521053</v>
      </c>
      <c r="BA92" s="49">
        <f t="shared" ca="1" si="570"/>
        <v>1.4398038315517285</v>
      </c>
      <c r="BB92" s="49">
        <f t="shared" ca="1" si="570"/>
        <v>1.4398038315517285</v>
      </c>
      <c r="BC92" s="49">
        <f t="shared" ca="1" si="570"/>
        <v>1.4398038315517285</v>
      </c>
      <c r="BD92" s="49">
        <f t="shared" ca="1" si="570"/>
        <v>1.4398038315517285</v>
      </c>
      <c r="BE92" s="49">
        <f t="shared" ca="1" si="570"/>
        <v>1.4398038315517285</v>
      </c>
      <c r="BF92" s="49">
        <f t="shared" ca="1" si="570"/>
        <v>1.4398038315517285</v>
      </c>
      <c r="BG92" s="49">
        <f t="shared" ca="1" si="570"/>
        <v>1.4398038315517285</v>
      </c>
      <c r="BH92" s="49">
        <f t="shared" ca="1" si="570"/>
        <v>1.4398038315517285</v>
      </c>
      <c r="BI92" s="49">
        <f t="shared" ca="1" si="570"/>
        <v>1.4398038315517285</v>
      </c>
      <c r="BJ92" s="49">
        <f t="shared" ca="1" si="570"/>
        <v>1.4398038315517285</v>
      </c>
      <c r="BK92" s="49">
        <f t="shared" ca="1" si="570"/>
        <v>1.4398038315517285</v>
      </c>
      <c r="BL92" s="49">
        <f t="shared" ca="1" si="570"/>
        <v>1.4398038315517285</v>
      </c>
      <c r="BM92" s="49">
        <f t="shared" ca="1" si="570"/>
        <v>1.3188603097013833</v>
      </c>
    </row>
    <row r="93" spans="1:65" ht="15" customHeight="1" x14ac:dyDescent="0.25">
      <c r="A93" s="82"/>
      <c r="B93" s="84" t="s">
        <v>132</v>
      </c>
      <c r="C93">
        <f t="shared" si="547"/>
        <v>4</v>
      </c>
      <c r="AP93" s="49">
        <f ca="1">IF(AP$56=$B93,OFFSET(AP$46,$C93,0)/$E$54,AO93)</f>
        <v>1.6433568841564761</v>
      </c>
      <c r="AQ93" s="49">
        <f t="shared" ref="AQ93:BM93" ca="1" si="571">IF(AQ$56=$B93,OFFSET(AQ$46,$C93,0)/$E$54,AP93)</f>
        <v>1.6433568841564761</v>
      </c>
      <c r="AR93" s="49">
        <f t="shared" ca="1" si="571"/>
        <v>1.6433568841564761</v>
      </c>
      <c r="AS93" s="49">
        <f t="shared" ca="1" si="571"/>
        <v>1.6433568841564761</v>
      </c>
      <c r="AT93" s="49">
        <f t="shared" ca="1" si="571"/>
        <v>1.6433568841564761</v>
      </c>
      <c r="AU93" s="49">
        <f t="shared" ca="1" si="571"/>
        <v>1.6433568841564761</v>
      </c>
      <c r="AV93" s="49">
        <f t="shared" ca="1" si="571"/>
        <v>1.6433568841564761</v>
      </c>
      <c r="AW93" s="49">
        <f t="shared" ca="1" si="571"/>
        <v>1.6433568841564761</v>
      </c>
      <c r="AX93" s="49">
        <f t="shared" ca="1" si="571"/>
        <v>1.6433568841564761</v>
      </c>
      <c r="AY93" s="49">
        <f t="shared" ca="1" si="571"/>
        <v>1.6433568841564761</v>
      </c>
      <c r="AZ93" s="49">
        <f t="shared" ca="1" si="571"/>
        <v>1.6433568841564761</v>
      </c>
      <c r="BA93" s="49">
        <f t="shared" ca="1" si="571"/>
        <v>1.6433568841564761</v>
      </c>
      <c r="BB93" s="49">
        <f t="shared" ca="1" si="571"/>
        <v>1.5053149058873323</v>
      </c>
      <c r="BC93" s="49">
        <f t="shared" ca="1" si="571"/>
        <v>1.5053149058873323</v>
      </c>
      <c r="BD93" s="49">
        <f t="shared" ca="1" si="571"/>
        <v>1.5053149058873323</v>
      </c>
      <c r="BE93" s="49">
        <f t="shared" ca="1" si="571"/>
        <v>1.5053149058873323</v>
      </c>
      <c r="BF93" s="49">
        <f t="shared" ca="1" si="571"/>
        <v>1.5053149058873323</v>
      </c>
      <c r="BG93" s="49">
        <f t="shared" ca="1" si="571"/>
        <v>1.5053149058873323</v>
      </c>
      <c r="BH93" s="49">
        <f t="shared" ca="1" si="571"/>
        <v>1.5053149058873323</v>
      </c>
      <c r="BI93" s="49">
        <f t="shared" ca="1" si="571"/>
        <v>1.5053149058873323</v>
      </c>
      <c r="BJ93" s="49">
        <f t="shared" ca="1" si="571"/>
        <v>1.5053149058873323</v>
      </c>
      <c r="BK93" s="49">
        <f t="shared" ca="1" si="571"/>
        <v>1.5053149058873323</v>
      </c>
      <c r="BL93" s="49">
        <f t="shared" ca="1" si="571"/>
        <v>1.5053149058873323</v>
      </c>
      <c r="BM93" s="49">
        <f t="shared" ca="1" si="571"/>
        <v>1.5053149058873323</v>
      </c>
    </row>
    <row r="94" spans="1:65" ht="15" customHeight="1" x14ac:dyDescent="0.25">
      <c r="A94" s="82"/>
      <c r="B94" s="84" t="s">
        <v>133</v>
      </c>
      <c r="C94">
        <f t="shared" si="547"/>
        <v>4</v>
      </c>
      <c r="AQ94" s="49">
        <f ca="1">IF(AQ$56=$B94,OFFSET(AQ$46,$C94,0)/$E$54,AP94)</f>
        <v>1.6844408062603879</v>
      </c>
      <c r="AR94" s="49">
        <f t="shared" ref="AR94:BM94" ca="1" si="572">IF(AR$56=$B94,OFFSET(AR$46,$C94,0)/$E$54,AQ94)</f>
        <v>1.6844408062603879</v>
      </c>
      <c r="AS94" s="49">
        <f t="shared" ca="1" si="572"/>
        <v>1.6844408062603879</v>
      </c>
      <c r="AT94" s="49">
        <f t="shared" ca="1" si="572"/>
        <v>1.6844408062603879</v>
      </c>
      <c r="AU94" s="49">
        <f t="shared" ca="1" si="572"/>
        <v>1.6844408062603879</v>
      </c>
      <c r="AV94" s="49">
        <f t="shared" ca="1" si="572"/>
        <v>1.6844408062603879</v>
      </c>
      <c r="AW94" s="49">
        <f t="shared" ca="1" si="572"/>
        <v>1.6844408062603879</v>
      </c>
      <c r="AX94" s="49">
        <f t="shared" ca="1" si="572"/>
        <v>1.6844408062603879</v>
      </c>
      <c r="AY94" s="49">
        <f t="shared" ca="1" si="572"/>
        <v>1.6844408062603879</v>
      </c>
      <c r="AZ94" s="49">
        <f t="shared" ca="1" si="572"/>
        <v>1.6844408062603879</v>
      </c>
      <c r="BA94" s="49">
        <f t="shared" ca="1" si="572"/>
        <v>1.6844408062603879</v>
      </c>
      <c r="BB94" s="49">
        <f t="shared" ca="1" si="572"/>
        <v>1.6844408062603879</v>
      </c>
      <c r="BC94" s="49">
        <f t="shared" ca="1" si="572"/>
        <v>1.5429477785345156</v>
      </c>
      <c r="BD94" s="49">
        <f t="shared" ca="1" si="572"/>
        <v>1.5429477785345156</v>
      </c>
      <c r="BE94" s="49">
        <f t="shared" ca="1" si="572"/>
        <v>1.5429477785345156</v>
      </c>
      <c r="BF94" s="49">
        <f t="shared" ca="1" si="572"/>
        <v>1.5429477785345156</v>
      </c>
      <c r="BG94" s="49">
        <f t="shared" ca="1" si="572"/>
        <v>1.5429477785345156</v>
      </c>
      <c r="BH94" s="49">
        <f t="shared" ca="1" si="572"/>
        <v>1.5429477785345156</v>
      </c>
      <c r="BI94" s="49">
        <f t="shared" ca="1" si="572"/>
        <v>1.5429477785345156</v>
      </c>
      <c r="BJ94" s="49">
        <f t="shared" ca="1" si="572"/>
        <v>1.5429477785345156</v>
      </c>
      <c r="BK94" s="49">
        <f t="shared" ca="1" si="572"/>
        <v>1.5429477785345156</v>
      </c>
      <c r="BL94" s="49">
        <f t="shared" ca="1" si="572"/>
        <v>1.5429477785345156</v>
      </c>
      <c r="BM94" s="49">
        <f t="shared" ca="1" si="572"/>
        <v>1.5429477785345156</v>
      </c>
    </row>
    <row r="95" spans="1:65" ht="15" customHeight="1" x14ac:dyDescent="0.25">
      <c r="A95" s="82"/>
      <c r="B95" s="84" t="s">
        <v>134</v>
      </c>
      <c r="C95">
        <f t="shared" si="547"/>
        <v>4</v>
      </c>
      <c r="AR95" s="49">
        <f ca="1">IF(AR$56=$B95,OFFSET(AR$46,$C95,0)/$E$54,AQ95)</f>
        <v>1.7265518264168975</v>
      </c>
      <c r="AS95" s="49">
        <f t="shared" ref="AS95:BM95" ca="1" si="573">IF(AS$56=$B95,OFFSET(AS$46,$C95,0)/$E$54,AR95)</f>
        <v>1.7265518264168975</v>
      </c>
      <c r="AT95" s="49">
        <f t="shared" ca="1" si="573"/>
        <v>1.7265518264168975</v>
      </c>
      <c r="AU95" s="49">
        <f t="shared" ca="1" si="573"/>
        <v>1.7265518264168975</v>
      </c>
      <c r="AV95" s="49">
        <f t="shared" ca="1" si="573"/>
        <v>1.7265518264168975</v>
      </c>
      <c r="AW95" s="49">
        <f t="shared" ca="1" si="573"/>
        <v>1.7265518264168975</v>
      </c>
      <c r="AX95" s="49">
        <f t="shared" ca="1" si="573"/>
        <v>1.7265518264168975</v>
      </c>
      <c r="AY95" s="49">
        <f t="shared" ca="1" si="573"/>
        <v>1.7265518264168975</v>
      </c>
      <c r="AZ95" s="49">
        <f t="shared" ca="1" si="573"/>
        <v>1.7265518264168975</v>
      </c>
      <c r="BA95" s="49">
        <f t="shared" ca="1" si="573"/>
        <v>1.7265518264168975</v>
      </c>
      <c r="BB95" s="49">
        <f t="shared" ca="1" si="573"/>
        <v>1.7265518264168975</v>
      </c>
      <c r="BC95" s="49">
        <f t="shared" ca="1" si="573"/>
        <v>1.7265518264168975</v>
      </c>
      <c r="BD95" s="49">
        <f t="shared" ca="1" si="573"/>
        <v>1.5815214729978784</v>
      </c>
      <c r="BE95" s="49">
        <f t="shared" ca="1" si="573"/>
        <v>1.5815214729978784</v>
      </c>
      <c r="BF95" s="49">
        <f t="shared" ca="1" si="573"/>
        <v>1.5815214729978784</v>
      </c>
      <c r="BG95" s="49">
        <f t="shared" ca="1" si="573"/>
        <v>1.5815214729978784</v>
      </c>
      <c r="BH95" s="49">
        <f t="shared" ca="1" si="573"/>
        <v>1.5815214729978784</v>
      </c>
      <c r="BI95" s="49">
        <f t="shared" ca="1" si="573"/>
        <v>1.5815214729978784</v>
      </c>
      <c r="BJ95" s="49">
        <f t="shared" ca="1" si="573"/>
        <v>1.5815214729978784</v>
      </c>
      <c r="BK95" s="49">
        <f t="shared" ca="1" si="573"/>
        <v>1.5815214729978784</v>
      </c>
      <c r="BL95" s="49">
        <f t="shared" ca="1" si="573"/>
        <v>1.5815214729978784</v>
      </c>
      <c r="BM95" s="49">
        <f t="shared" ca="1" si="573"/>
        <v>1.5815214729978784</v>
      </c>
    </row>
    <row r="96" spans="1:65" ht="15" customHeight="1" x14ac:dyDescent="0.25">
      <c r="A96" s="82"/>
      <c r="B96" s="84" t="s">
        <v>135</v>
      </c>
      <c r="C96">
        <f t="shared" si="547"/>
        <v>4</v>
      </c>
      <c r="AS96" s="49">
        <f ca="1">IF(AS$56=$B96,OFFSET(AS$46,$C96,0)/$E$54,AR96)</f>
        <v>1.76971562207732</v>
      </c>
      <c r="AT96" s="49">
        <f t="shared" ref="AT96:BM96" ca="1" si="574">IF(AT$56=$B96,OFFSET(AT$46,$C96,0)/$E$54,AS96)</f>
        <v>1.76971562207732</v>
      </c>
      <c r="AU96" s="49">
        <f t="shared" ca="1" si="574"/>
        <v>1.76971562207732</v>
      </c>
      <c r="AV96" s="49">
        <f t="shared" ca="1" si="574"/>
        <v>1.76971562207732</v>
      </c>
      <c r="AW96" s="49">
        <f t="shared" ca="1" si="574"/>
        <v>1.76971562207732</v>
      </c>
      <c r="AX96" s="49">
        <f t="shared" ca="1" si="574"/>
        <v>1.76971562207732</v>
      </c>
      <c r="AY96" s="49">
        <f t="shared" ca="1" si="574"/>
        <v>1.76971562207732</v>
      </c>
      <c r="AZ96" s="49">
        <f t="shared" ca="1" si="574"/>
        <v>1.76971562207732</v>
      </c>
      <c r="BA96" s="49">
        <f t="shared" ca="1" si="574"/>
        <v>1.76971562207732</v>
      </c>
      <c r="BB96" s="49">
        <f t="shared" ca="1" si="574"/>
        <v>1.76971562207732</v>
      </c>
      <c r="BC96" s="49">
        <f t="shared" ca="1" si="574"/>
        <v>1.76971562207732</v>
      </c>
      <c r="BD96" s="49">
        <f t="shared" ca="1" si="574"/>
        <v>1.76971562207732</v>
      </c>
      <c r="BE96" s="49">
        <f t="shared" ca="1" si="574"/>
        <v>1.6210595098228253</v>
      </c>
      <c r="BF96" s="49">
        <f t="shared" ca="1" si="574"/>
        <v>1.6210595098228253</v>
      </c>
      <c r="BG96" s="49">
        <f t="shared" ca="1" si="574"/>
        <v>1.6210595098228253</v>
      </c>
      <c r="BH96" s="49">
        <f t="shared" ca="1" si="574"/>
        <v>1.6210595098228253</v>
      </c>
      <c r="BI96" s="49">
        <f t="shared" ca="1" si="574"/>
        <v>1.6210595098228253</v>
      </c>
      <c r="BJ96" s="49">
        <f t="shared" ca="1" si="574"/>
        <v>1.6210595098228253</v>
      </c>
      <c r="BK96" s="49">
        <f t="shared" ca="1" si="574"/>
        <v>1.6210595098228253</v>
      </c>
      <c r="BL96" s="49">
        <f t="shared" ca="1" si="574"/>
        <v>1.6210595098228253</v>
      </c>
      <c r="BM96" s="49">
        <f t="shared" ca="1" si="574"/>
        <v>1.6210595098228253</v>
      </c>
    </row>
    <row r="97" spans="1:65" ht="15" customHeight="1" x14ac:dyDescent="0.25">
      <c r="A97" s="82"/>
      <c r="B97" s="84" t="s">
        <v>136</v>
      </c>
      <c r="C97">
        <f t="shared" si="547"/>
        <v>4</v>
      </c>
      <c r="AT97" s="49">
        <f ca="1">IF(AT$56=$B97,OFFSET(AT$46,$C97,0)/$E$54,AS97)</f>
        <v>1.813958512629253</v>
      </c>
      <c r="AU97" s="49">
        <f t="shared" ref="AU97:BM97" ca="1" si="575">IF(AU$56=$B97,OFFSET(AU$46,$C97,0)/$E$54,AT97)</f>
        <v>1.813958512629253</v>
      </c>
      <c r="AV97" s="49">
        <f t="shared" ca="1" si="575"/>
        <v>1.813958512629253</v>
      </c>
      <c r="AW97" s="49">
        <f t="shared" ca="1" si="575"/>
        <v>1.813958512629253</v>
      </c>
      <c r="AX97" s="49">
        <f t="shared" ca="1" si="575"/>
        <v>1.813958512629253</v>
      </c>
      <c r="AY97" s="49">
        <f t="shared" ca="1" si="575"/>
        <v>1.813958512629253</v>
      </c>
      <c r="AZ97" s="49">
        <f t="shared" ca="1" si="575"/>
        <v>1.813958512629253</v>
      </c>
      <c r="BA97" s="49">
        <f t="shared" ca="1" si="575"/>
        <v>1.813958512629253</v>
      </c>
      <c r="BB97" s="49">
        <f t="shared" ca="1" si="575"/>
        <v>1.813958512629253</v>
      </c>
      <c r="BC97" s="49">
        <f t="shared" ca="1" si="575"/>
        <v>1.813958512629253</v>
      </c>
      <c r="BD97" s="49">
        <f t="shared" ca="1" si="575"/>
        <v>1.813958512629253</v>
      </c>
      <c r="BE97" s="49">
        <f t="shared" ca="1" si="575"/>
        <v>1.813958512629253</v>
      </c>
      <c r="BF97" s="49">
        <f t="shared" ca="1" si="575"/>
        <v>1.6615859975683958</v>
      </c>
      <c r="BG97" s="49">
        <f t="shared" ca="1" si="575"/>
        <v>1.6615859975683958</v>
      </c>
      <c r="BH97" s="49">
        <f t="shared" ca="1" si="575"/>
        <v>1.6615859975683958</v>
      </c>
      <c r="BI97" s="49">
        <f t="shared" ca="1" si="575"/>
        <v>1.6615859975683958</v>
      </c>
      <c r="BJ97" s="49">
        <f t="shared" ca="1" si="575"/>
        <v>1.6615859975683958</v>
      </c>
      <c r="BK97" s="49">
        <f t="shared" ca="1" si="575"/>
        <v>1.6615859975683958</v>
      </c>
      <c r="BL97" s="49">
        <f t="shared" ca="1" si="575"/>
        <v>1.6615859975683958</v>
      </c>
      <c r="BM97" s="49">
        <f t="shared" ca="1" si="575"/>
        <v>1.6615859975683958</v>
      </c>
    </row>
    <row r="98" spans="1:65" ht="15" customHeight="1" x14ac:dyDescent="0.25">
      <c r="A98" s="82"/>
      <c r="B98" s="84" t="s">
        <v>137</v>
      </c>
      <c r="C98">
        <f t="shared" si="547"/>
        <v>4</v>
      </c>
      <c r="AU98" s="49">
        <f ca="1">IF(AU$56=$B98,OFFSET(AU$46,$C98,0)/$E$54,AT98)</f>
        <v>1.8593074754449841</v>
      </c>
      <c r="AV98" s="49">
        <f t="shared" ref="AV98:BM98" ca="1" si="576">IF(AV$56=$B98,OFFSET(AV$46,$C98,0)/$E$54,AU98)</f>
        <v>1.8593074754449841</v>
      </c>
      <c r="AW98" s="49">
        <f t="shared" ca="1" si="576"/>
        <v>1.8593074754449841</v>
      </c>
      <c r="AX98" s="49">
        <f t="shared" ca="1" si="576"/>
        <v>1.8593074754449841</v>
      </c>
      <c r="AY98" s="49">
        <f t="shared" ca="1" si="576"/>
        <v>1.8593074754449841</v>
      </c>
      <c r="AZ98" s="49">
        <f t="shared" ca="1" si="576"/>
        <v>1.8593074754449841</v>
      </c>
      <c r="BA98" s="49">
        <f t="shared" ca="1" si="576"/>
        <v>1.8593074754449841</v>
      </c>
      <c r="BB98" s="49">
        <f t="shared" ca="1" si="576"/>
        <v>1.8593074754449841</v>
      </c>
      <c r="BC98" s="49">
        <f t="shared" ca="1" si="576"/>
        <v>1.8593074754449841</v>
      </c>
      <c r="BD98" s="49">
        <f t="shared" ca="1" si="576"/>
        <v>1.8593074754449841</v>
      </c>
      <c r="BE98" s="49">
        <f t="shared" ca="1" si="576"/>
        <v>1.8593074754449841</v>
      </c>
      <c r="BF98" s="49">
        <f t="shared" ca="1" si="576"/>
        <v>1.8593074754449841</v>
      </c>
      <c r="BG98" s="49">
        <f t="shared" ca="1" si="576"/>
        <v>1.7031256475076055</v>
      </c>
      <c r="BH98" s="49">
        <f t="shared" ca="1" si="576"/>
        <v>1.7031256475076055</v>
      </c>
      <c r="BI98" s="49">
        <f t="shared" ca="1" si="576"/>
        <v>1.7031256475076055</v>
      </c>
      <c r="BJ98" s="49">
        <f t="shared" ca="1" si="576"/>
        <v>1.7031256475076055</v>
      </c>
      <c r="BK98" s="49">
        <f t="shared" ca="1" si="576"/>
        <v>1.7031256475076055</v>
      </c>
      <c r="BL98" s="49">
        <f t="shared" ca="1" si="576"/>
        <v>1.7031256475076055</v>
      </c>
      <c r="BM98" s="49">
        <f t="shared" ca="1" si="576"/>
        <v>1.7031256475076055</v>
      </c>
    </row>
    <row r="99" spans="1:65" ht="15" customHeight="1" x14ac:dyDescent="0.25">
      <c r="A99" s="82"/>
      <c r="B99" s="84" t="s">
        <v>138</v>
      </c>
      <c r="C99">
        <f t="shared" si="547"/>
        <v>4</v>
      </c>
      <c r="AV99" s="49">
        <f ca="1">IF(AV$56=$B99,OFFSET(AV$46,$C99,0)/$E$54,AU99)</f>
        <v>1.9057901623311091</v>
      </c>
      <c r="AW99" s="49">
        <f t="shared" ref="AW99:BM99" ca="1" si="577">IF(AW$56=$B99,OFFSET(AW$46,$C99,0)/$E$54,AV99)</f>
        <v>1.9057901623311091</v>
      </c>
      <c r="AX99" s="49">
        <f t="shared" ca="1" si="577"/>
        <v>1.9057901623311091</v>
      </c>
      <c r="AY99" s="49">
        <f t="shared" ca="1" si="577"/>
        <v>1.9057901623311091</v>
      </c>
      <c r="AZ99" s="49">
        <f t="shared" ca="1" si="577"/>
        <v>1.9057901623311091</v>
      </c>
      <c r="BA99" s="49">
        <f t="shared" ca="1" si="577"/>
        <v>1.9057901623311091</v>
      </c>
      <c r="BB99" s="49">
        <f t="shared" ca="1" si="577"/>
        <v>1.9057901623311091</v>
      </c>
      <c r="BC99" s="49">
        <f t="shared" ca="1" si="577"/>
        <v>1.9057901623311091</v>
      </c>
      <c r="BD99" s="49">
        <f t="shared" ca="1" si="577"/>
        <v>1.9057901623311091</v>
      </c>
      <c r="BE99" s="49">
        <f t="shared" ca="1" si="577"/>
        <v>1.9057901623311091</v>
      </c>
      <c r="BF99" s="49">
        <f t="shared" ca="1" si="577"/>
        <v>1.9057901623311091</v>
      </c>
      <c r="BG99" s="49">
        <f t="shared" ca="1" si="577"/>
        <v>1.9057901623311091</v>
      </c>
      <c r="BH99" s="49">
        <f t="shared" ca="1" si="577"/>
        <v>1.7457037886952962</v>
      </c>
      <c r="BI99" s="49">
        <f t="shared" ca="1" si="577"/>
        <v>1.7457037886952962</v>
      </c>
      <c r="BJ99" s="49">
        <f t="shared" ca="1" si="577"/>
        <v>1.7457037886952962</v>
      </c>
      <c r="BK99" s="49">
        <f t="shared" ca="1" si="577"/>
        <v>1.7457037886952962</v>
      </c>
      <c r="BL99" s="49">
        <f t="shared" ca="1" si="577"/>
        <v>1.7457037886952962</v>
      </c>
      <c r="BM99" s="49">
        <f t="shared" ca="1" si="577"/>
        <v>1.7457037886952962</v>
      </c>
    </row>
    <row r="100" spans="1:65" ht="15" customHeight="1" x14ac:dyDescent="0.25">
      <c r="A100" s="82"/>
      <c r="B100" s="84" t="s">
        <v>139</v>
      </c>
      <c r="C100">
        <f t="shared" si="547"/>
        <v>4</v>
      </c>
      <c r="AW100" s="49">
        <f ca="1">IF(AW$56=$B100,OFFSET(AW$46,$C100,0)/$E$54,AV100)</f>
        <v>1.9534349163893865</v>
      </c>
      <c r="AX100" s="49">
        <f t="shared" ref="AX100:BM100" ca="1" si="578">IF(AX$56=$B100,OFFSET(AX$46,$C100,0)/$E$54,AW100)</f>
        <v>1.9534349163893865</v>
      </c>
      <c r="AY100" s="49">
        <f t="shared" ca="1" si="578"/>
        <v>1.9534349163893865</v>
      </c>
      <c r="AZ100" s="49">
        <f t="shared" ca="1" si="578"/>
        <v>1.9534349163893865</v>
      </c>
      <c r="BA100" s="49">
        <f t="shared" ca="1" si="578"/>
        <v>1.9534349163893865</v>
      </c>
      <c r="BB100" s="49">
        <f t="shared" ca="1" si="578"/>
        <v>1.9534349163893865</v>
      </c>
      <c r="BC100" s="49">
        <f t="shared" ca="1" si="578"/>
        <v>1.9534349163893865</v>
      </c>
      <c r="BD100" s="49">
        <f t="shared" ca="1" si="578"/>
        <v>1.9534349163893865</v>
      </c>
      <c r="BE100" s="49">
        <f t="shared" ca="1" si="578"/>
        <v>1.9534349163893865</v>
      </c>
      <c r="BF100" s="49">
        <f t="shared" ca="1" si="578"/>
        <v>1.9534349163893865</v>
      </c>
      <c r="BG100" s="49">
        <f t="shared" ca="1" si="578"/>
        <v>1.9534349163893865</v>
      </c>
      <c r="BH100" s="49">
        <f t="shared" ca="1" si="578"/>
        <v>1.9534349163893865</v>
      </c>
      <c r="BI100" s="49">
        <f t="shared" ca="1" si="578"/>
        <v>1.7893463834126784</v>
      </c>
      <c r="BJ100" s="49">
        <f t="shared" ca="1" si="578"/>
        <v>1.7893463834126784</v>
      </c>
      <c r="BK100" s="49">
        <f t="shared" ca="1" si="578"/>
        <v>1.7893463834126784</v>
      </c>
      <c r="BL100" s="49">
        <f t="shared" ca="1" si="578"/>
        <v>1.7893463834126784</v>
      </c>
      <c r="BM100" s="49">
        <f t="shared" ca="1" si="578"/>
        <v>1.7893463834126784</v>
      </c>
    </row>
    <row r="101" spans="1:65" ht="15" customHeight="1" x14ac:dyDescent="0.25">
      <c r="A101" s="82"/>
      <c r="B101" s="84" t="s">
        <v>140</v>
      </c>
      <c r="C101">
        <f t="shared" si="547"/>
        <v>4</v>
      </c>
      <c r="AX101" s="49">
        <f ca="1">IF(AX$56=$B101,OFFSET(AX$46,$C101,0)/$E$54,AW101)</f>
        <v>2.0022707892991214</v>
      </c>
      <c r="AY101" s="49">
        <f t="shared" ref="AY101:BM101" ca="1" si="579">IF(AY$56=$B101,OFFSET(AY$46,$C101,0)/$E$54,AX101)</f>
        <v>2.0022707892991214</v>
      </c>
      <c r="AZ101" s="49">
        <f t="shared" ca="1" si="579"/>
        <v>2.0022707892991214</v>
      </c>
      <c r="BA101" s="49">
        <f t="shared" ca="1" si="579"/>
        <v>2.0022707892991214</v>
      </c>
      <c r="BB101" s="49">
        <f t="shared" ca="1" si="579"/>
        <v>2.0022707892991214</v>
      </c>
      <c r="BC101" s="49">
        <f t="shared" ca="1" si="579"/>
        <v>2.0022707892991214</v>
      </c>
      <c r="BD101" s="49">
        <f t="shared" ca="1" si="579"/>
        <v>2.0022707892991214</v>
      </c>
      <c r="BE101" s="49">
        <f t="shared" ca="1" si="579"/>
        <v>2.0022707892991214</v>
      </c>
      <c r="BF101" s="49">
        <f t="shared" ca="1" si="579"/>
        <v>2.0022707892991214</v>
      </c>
      <c r="BG101" s="49">
        <f t="shared" ca="1" si="579"/>
        <v>2.0022707892991214</v>
      </c>
      <c r="BH101" s="49">
        <f t="shared" ca="1" si="579"/>
        <v>2.0022707892991214</v>
      </c>
      <c r="BI101" s="49">
        <f t="shared" ca="1" si="579"/>
        <v>2.0022707892991214</v>
      </c>
      <c r="BJ101" s="49">
        <f t="shared" ca="1" si="579"/>
        <v>1.8340800429979953</v>
      </c>
      <c r="BK101" s="49">
        <f t="shared" ca="1" si="579"/>
        <v>1.8340800429979953</v>
      </c>
      <c r="BL101" s="49">
        <f t="shared" ca="1" si="579"/>
        <v>1.8340800429979953</v>
      </c>
      <c r="BM101" s="49">
        <f t="shared" ca="1" si="579"/>
        <v>1.8340800429979953</v>
      </c>
    </row>
    <row r="102" spans="1:65" ht="15" customHeight="1" x14ac:dyDescent="0.25">
      <c r="A102" s="82"/>
      <c r="B102" s="84" t="s">
        <v>141</v>
      </c>
      <c r="C102">
        <f t="shared" si="547"/>
        <v>4</v>
      </c>
      <c r="AY102" s="49">
        <f ca="1">IF(AY$56=$B102,OFFSET(AY$46,$C102,0)/$E$54,AX102)</f>
        <v>2.0523275590315992</v>
      </c>
      <c r="AZ102" s="49">
        <f t="shared" ref="AZ102:BM102" ca="1" si="580">IF(AZ$56=$B102,OFFSET(AZ$46,$C102,0)/$E$54,AY102)</f>
        <v>2.0523275590315992</v>
      </c>
      <c r="BA102" s="49">
        <f t="shared" ca="1" si="580"/>
        <v>2.0523275590315992</v>
      </c>
      <c r="BB102" s="49">
        <f t="shared" ca="1" si="580"/>
        <v>2.0523275590315992</v>
      </c>
      <c r="BC102" s="49">
        <f t="shared" ca="1" si="580"/>
        <v>2.0523275590315992</v>
      </c>
      <c r="BD102" s="49">
        <f t="shared" ca="1" si="580"/>
        <v>2.0523275590315992</v>
      </c>
      <c r="BE102" s="49">
        <f t="shared" ca="1" si="580"/>
        <v>2.0523275590315992</v>
      </c>
      <c r="BF102" s="49">
        <f t="shared" ca="1" si="580"/>
        <v>2.0523275590315992</v>
      </c>
      <c r="BG102" s="49">
        <f t="shared" ca="1" si="580"/>
        <v>2.0523275590315992</v>
      </c>
      <c r="BH102" s="49">
        <f t="shared" ca="1" si="580"/>
        <v>2.0523275590315992</v>
      </c>
      <c r="BI102" s="49">
        <f t="shared" ca="1" si="580"/>
        <v>2.0523275590315992</v>
      </c>
      <c r="BJ102" s="49">
        <f t="shared" ca="1" si="580"/>
        <v>2.0523275590315992</v>
      </c>
      <c r="BK102" s="49">
        <f t="shared" ca="1" si="580"/>
        <v>1.8799320440729452</v>
      </c>
      <c r="BL102" s="49">
        <f t="shared" ca="1" si="580"/>
        <v>1.8799320440729452</v>
      </c>
      <c r="BM102" s="49">
        <f t="shared" ca="1" si="580"/>
        <v>1.8799320440729452</v>
      </c>
    </row>
    <row r="103" spans="1:65" ht="15" customHeight="1" x14ac:dyDescent="0.25">
      <c r="A103" s="82"/>
      <c r="B103" s="84" t="s">
        <v>142</v>
      </c>
      <c r="C103">
        <f t="shared" si="547"/>
        <v>4</v>
      </c>
      <c r="AZ103" s="49">
        <f ca="1">IF(AZ$56=$B103,OFFSET(AZ$46,$C103,0)/$E$54,AY103)</f>
        <v>2.1036357480073891</v>
      </c>
      <c r="BA103" s="49">
        <f t="shared" ref="BA103:BM103" ca="1" si="581">IF(BA$56=$B103,OFFSET(BA$46,$C103,0)/$E$54,AZ103)</f>
        <v>2.1036357480073891</v>
      </c>
      <c r="BB103" s="49">
        <f t="shared" ca="1" si="581"/>
        <v>2.1036357480073891</v>
      </c>
      <c r="BC103" s="49">
        <f t="shared" ca="1" si="581"/>
        <v>2.1036357480073891</v>
      </c>
      <c r="BD103" s="49">
        <f t="shared" ca="1" si="581"/>
        <v>2.1036357480073891</v>
      </c>
      <c r="BE103" s="49">
        <f t="shared" ca="1" si="581"/>
        <v>2.1036357480073891</v>
      </c>
      <c r="BF103" s="49">
        <f t="shared" ca="1" si="581"/>
        <v>2.1036357480073891</v>
      </c>
      <c r="BG103" s="49">
        <f t="shared" ca="1" si="581"/>
        <v>2.1036357480073891</v>
      </c>
      <c r="BH103" s="49">
        <f t="shared" ca="1" si="581"/>
        <v>2.1036357480073891</v>
      </c>
      <c r="BI103" s="49">
        <f t="shared" ca="1" si="581"/>
        <v>2.1036357480073891</v>
      </c>
      <c r="BJ103" s="49">
        <f t="shared" ca="1" si="581"/>
        <v>2.1036357480073891</v>
      </c>
      <c r="BK103" s="49">
        <f t="shared" ca="1" si="581"/>
        <v>2.1036357480073891</v>
      </c>
      <c r="BL103" s="49">
        <f t="shared" ca="1" si="581"/>
        <v>1.9269303451747684</v>
      </c>
      <c r="BM103" s="49">
        <f t="shared" ca="1" si="581"/>
        <v>1.9269303451747684</v>
      </c>
    </row>
    <row r="104" spans="1:65" ht="15" customHeight="1" x14ac:dyDescent="0.25">
      <c r="A104" s="82"/>
      <c r="B104" s="84" t="s">
        <v>143</v>
      </c>
      <c r="C104">
        <f t="shared" si="547"/>
        <v>4</v>
      </c>
      <c r="BA104" s="49">
        <f ca="1">IF(BA$56=$B104,OFFSET(BA$46,$C104,0)/$E$54,AZ104)</f>
        <v>2.1562266417075739</v>
      </c>
      <c r="BB104" s="49">
        <f t="shared" ref="BB104:BM104" ca="1" si="582">IF(BB$56=$B104,OFFSET(BB$46,$C104,0)/$E$54,BA104)</f>
        <v>2.1562266417075739</v>
      </c>
      <c r="BC104" s="49">
        <f t="shared" ca="1" si="582"/>
        <v>2.1562266417075739</v>
      </c>
      <c r="BD104" s="49">
        <f t="shared" ca="1" si="582"/>
        <v>2.1562266417075739</v>
      </c>
      <c r="BE104" s="49">
        <f t="shared" ca="1" si="582"/>
        <v>2.1562266417075739</v>
      </c>
      <c r="BF104" s="49">
        <f t="shared" ca="1" si="582"/>
        <v>2.1562266417075739</v>
      </c>
      <c r="BG104" s="49">
        <f t="shared" ca="1" si="582"/>
        <v>2.1562266417075739</v>
      </c>
      <c r="BH104" s="49">
        <f t="shared" ca="1" si="582"/>
        <v>2.1562266417075739</v>
      </c>
      <c r="BI104" s="49">
        <f t="shared" ca="1" si="582"/>
        <v>2.1562266417075739</v>
      </c>
      <c r="BJ104" s="49">
        <f t="shared" ca="1" si="582"/>
        <v>2.1562266417075739</v>
      </c>
      <c r="BK104" s="49">
        <f t="shared" ca="1" si="582"/>
        <v>2.1562266417075739</v>
      </c>
      <c r="BL104" s="49">
        <f t="shared" ca="1" si="582"/>
        <v>2.1562266417075739</v>
      </c>
      <c r="BM104" s="49">
        <f t="shared" ca="1" si="582"/>
        <v>1.9751036038041381</v>
      </c>
    </row>
    <row r="105" spans="1:65" ht="15" customHeight="1" x14ac:dyDescent="0.25">
      <c r="A105" s="82"/>
      <c r="B105" s="84" t="s">
        <v>132</v>
      </c>
      <c r="C105">
        <f t="shared" si="547"/>
        <v>5</v>
      </c>
      <c r="BB105" s="49">
        <f ca="1">IF(BB$56=$B105,OFFSET(BB$46,$C105,0)/$E$54,BA105)</f>
        <v>2.2543349539052691</v>
      </c>
      <c r="BC105" s="49">
        <f t="shared" ref="BC105:BM105" ca="1" si="583">IF(BC$56=$B105,OFFSET(BC$46,$C105,0)/$E$54,BB105)</f>
        <v>2.2543349539052691</v>
      </c>
      <c r="BD105" s="49">
        <f t="shared" ca="1" si="583"/>
        <v>2.2543349539052691</v>
      </c>
      <c r="BE105" s="49">
        <f t="shared" ca="1" si="583"/>
        <v>2.2543349539052691</v>
      </c>
      <c r="BF105" s="49">
        <f t="shared" ca="1" si="583"/>
        <v>2.2543349539052691</v>
      </c>
      <c r="BG105" s="49">
        <f t="shared" ca="1" si="583"/>
        <v>2.2543349539052691</v>
      </c>
      <c r="BH105" s="49">
        <f t="shared" ca="1" si="583"/>
        <v>2.2543349539052691</v>
      </c>
      <c r="BI105" s="49">
        <f t="shared" ca="1" si="583"/>
        <v>2.2543349539052691</v>
      </c>
      <c r="BJ105" s="49">
        <f t="shared" ca="1" si="583"/>
        <v>2.2543349539052691</v>
      </c>
      <c r="BK105" s="49">
        <f t="shared" ca="1" si="583"/>
        <v>2.2543349539052691</v>
      </c>
      <c r="BL105" s="49">
        <f t="shared" ca="1" si="583"/>
        <v>2.2543349539052691</v>
      </c>
      <c r="BM105" s="49">
        <f t="shared" ca="1" si="583"/>
        <v>2.2543349539052691</v>
      </c>
    </row>
    <row r="106" spans="1:65" ht="15" customHeight="1" x14ac:dyDescent="0.25">
      <c r="A106" s="82"/>
      <c r="B106" s="84" t="s">
        <v>133</v>
      </c>
      <c r="C106">
        <f t="shared" si="547"/>
        <v>5</v>
      </c>
      <c r="BC106" s="49">
        <f ca="1">IF(BC$56=$B106,OFFSET(BC$46,$C106,0)/$E$54,BB106)</f>
        <v>2.3106933277529005</v>
      </c>
      <c r="BD106" s="49">
        <f t="shared" ref="BD106:BM106" ca="1" si="584">IF(BD$56=$B106,OFFSET(BD$46,$C106,0)/$E$54,BC106)</f>
        <v>2.3106933277529005</v>
      </c>
      <c r="BE106" s="49">
        <f t="shared" ca="1" si="584"/>
        <v>2.3106933277529005</v>
      </c>
      <c r="BF106" s="49">
        <f t="shared" ca="1" si="584"/>
        <v>2.3106933277529005</v>
      </c>
      <c r="BG106" s="49">
        <f t="shared" ca="1" si="584"/>
        <v>2.3106933277529005</v>
      </c>
      <c r="BH106" s="49">
        <f t="shared" ca="1" si="584"/>
        <v>2.3106933277529005</v>
      </c>
      <c r="BI106" s="49">
        <f t="shared" ca="1" si="584"/>
        <v>2.3106933277529005</v>
      </c>
      <c r="BJ106" s="49">
        <f t="shared" ca="1" si="584"/>
        <v>2.3106933277529005</v>
      </c>
      <c r="BK106" s="49">
        <f t="shared" ca="1" si="584"/>
        <v>2.3106933277529005</v>
      </c>
      <c r="BL106" s="49">
        <f t="shared" ca="1" si="584"/>
        <v>2.3106933277529005</v>
      </c>
      <c r="BM106" s="49">
        <f t="shared" ca="1" si="584"/>
        <v>2.3106933277529005</v>
      </c>
    </row>
    <row r="107" spans="1:65" ht="15" customHeight="1" x14ac:dyDescent="0.25">
      <c r="A107" s="82"/>
      <c r="B107" s="84" t="s">
        <v>134</v>
      </c>
      <c r="C107">
        <f t="shared" si="547"/>
        <v>5</v>
      </c>
      <c r="BD107" s="49">
        <f ca="1">IF(BD$56=$B107,OFFSET(BD$46,$C107,0)/$E$54,BC107)</f>
        <v>2.3684606609467234</v>
      </c>
      <c r="BE107" s="49">
        <f t="shared" ref="BE107:BM107" ca="1" si="585">IF(BE$56=$B107,OFFSET(BE$46,$C107,0)/$E$54,BD107)</f>
        <v>2.3684606609467234</v>
      </c>
      <c r="BF107" s="49">
        <f t="shared" ca="1" si="585"/>
        <v>2.3684606609467234</v>
      </c>
      <c r="BG107" s="49">
        <f t="shared" ca="1" si="585"/>
        <v>2.3684606609467234</v>
      </c>
      <c r="BH107" s="49">
        <f t="shared" ca="1" si="585"/>
        <v>2.3684606609467234</v>
      </c>
      <c r="BI107" s="49">
        <f t="shared" ca="1" si="585"/>
        <v>2.3684606609467234</v>
      </c>
      <c r="BJ107" s="49">
        <f t="shared" ca="1" si="585"/>
        <v>2.3684606609467234</v>
      </c>
      <c r="BK107" s="49">
        <f t="shared" ca="1" si="585"/>
        <v>2.3684606609467234</v>
      </c>
      <c r="BL107" s="49">
        <f t="shared" ca="1" si="585"/>
        <v>2.3684606609467234</v>
      </c>
      <c r="BM107" s="49">
        <f t="shared" ca="1" si="585"/>
        <v>2.3684606609467234</v>
      </c>
    </row>
    <row r="108" spans="1:65" ht="15" customHeight="1" x14ac:dyDescent="0.25">
      <c r="A108" s="82"/>
      <c r="B108" s="84" t="s">
        <v>135</v>
      </c>
      <c r="C108">
        <f t="shared" si="547"/>
        <v>5</v>
      </c>
      <c r="BE108" s="49">
        <f ca="1">IF(BE$56=$B108,OFFSET(BE$46,$C108,0)/$E$54,BD108)</f>
        <v>2.4276721774703911</v>
      </c>
      <c r="BF108" s="49">
        <f t="shared" ref="BF108:BM108" ca="1" si="586">IF(BF$56=$B108,OFFSET(BF$46,$C108,0)/$E$54,BE108)</f>
        <v>2.4276721774703911</v>
      </c>
      <c r="BG108" s="49">
        <f t="shared" ca="1" si="586"/>
        <v>2.4276721774703911</v>
      </c>
      <c r="BH108" s="49">
        <f t="shared" ca="1" si="586"/>
        <v>2.4276721774703911</v>
      </c>
      <c r="BI108" s="49">
        <f t="shared" ca="1" si="586"/>
        <v>2.4276721774703911</v>
      </c>
      <c r="BJ108" s="49">
        <f t="shared" ca="1" si="586"/>
        <v>2.4276721774703911</v>
      </c>
      <c r="BK108" s="49">
        <f t="shared" ca="1" si="586"/>
        <v>2.4276721774703911</v>
      </c>
      <c r="BL108" s="49">
        <f t="shared" ca="1" si="586"/>
        <v>2.4276721774703911</v>
      </c>
      <c r="BM108" s="49">
        <f t="shared" ca="1" si="586"/>
        <v>2.4276721774703911</v>
      </c>
    </row>
    <row r="109" spans="1:65" ht="15" customHeight="1" x14ac:dyDescent="0.25">
      <c r="A109" s="82"/>
      <c r="B109" s="84" t="s">
        <v>136</v>
      </c>
      <c r="C109">
        <f t="shared" si="547"/>
        <v>5</v>
      </c>
      <c r="BF109" s="49">
        <f ca="1">IF(BF$56=$B109,OFFSET(BF$46,$C109,0)/$E$54,BE109)</f>
        <v>2.4883639819071512</v>
      </c>
      <c r="BG109" s="49">
        <f t="shared" ref="BG109:BM109" ca="1" si="587">IF(BG$56=$B109,OFFSET(BG$46,$C109,0)/$E$54,BF109)</f>
        <v>2.4883639819071512</v>
      </c>
      <c r="BH109" s="49">
        <f t="shared" ca="1" si="587"/>
        <v>2.4883639819071512</v>
      </c>
      <c r="BI109" s="49">
        <f t="shared" ca="1" si="587"/>
        <v>2.4883639819071512</v>
      </c>
      <c r="BJ109" s="49">
        <f t="shared" ca="1" si="587"/>
        <v>2.4883639819071512</v>
      </c>
      <c r="BK109" s="49">
        <f t="shared" ca="1" si="587"/>
        <v>2.4883639819071512</v>
      </c>
      <c r="BL109" s="49">
        <f t="shared" ca="1" si="587"/>
        <v>2.4883639819071512</v>
      </c>
      <c r="BM109" s="49">
        <f t="shared" ca="1" si="587"/>
        <v>2.4883639819071512</v>
      </c>
    </row>
    <row r="110" spans="1:65" ht="15" customHeight="1" x14ac:dyDescent="0.25">
      <c r="A110" s="82"/>
      <c r="B110" s="84" t="s">
        <v>137</v>
      </c>
      <c r="C110">
        <f t="shared" si="547"/>
        <v>5</v>
      </c>
      <c r="BG110" s="49">
        <f ca="1">IF(BG$56=$B110,OFFSET(BG$46,$C110,0)/$E$54,BF110)</f>
        <v>2.55057308145483</v>
      </c>
      <c r="BH110" s="49">
        <f t="shared" ref="BH110:BM110" ca="1" si="588">IF(BH$56=$B110,OFFSET(BH$46,$C110,0)/$E$54,BG110)</f>
        <v>2.55057308145483</v>
      </c>
      <c r="BI110" s="49">
        <f t="shared" ca="1" si="588"/>
        <v>2.55057308145483</v>
      </c>
      <c r="BJ110" s="49">
        <f t="shared" ca="1" si="588"/>
        <v>2.55057308145483</v>
      </c>
      <c r="BK110" s="49">
        <f t="shared" ca="1" si="588"/>
        <v>2.55057308145483</v>
      </c>
      <c r="BL110" s="49">
        <f t="shared" ca="1" si="588"/>
        <v>2.55057308145483</v>
      </c>
      <c r="BM110" s="49">
        <f t="shared" ca="1" si="588"/>
        <v>2.55057308145483</v>
      </c>
    </row>
    <row r="111" spans="1:65" ht="15" customHeight="1" x14ac:dyDescent="0.25">
      <c r="A111" s="82"/>
      <c r="B111" s="84" t="s">
        <v>138</v>
      </c>
      <c r="C111">
        <f t="shared" si="547"/>
        <v>5</v>
      </c>
      <c r="BH111" s="49">
        <f ca="1">IF(BH$56=$B111,OFFSET(BH$46,$C111,0)/$E$54,BG111)</f>
        <v>2.6143374084912008</v>
      </c>
      <c r="BI111" s="49">
        <f t="shared" ref="BI111:BM111" ca="1" si="589">IF(BI$56=$B111,OFFSET(BI$46,$C111,0)/$E$54,BH111)</f>
        <v>2.6143374084912008</v>
      </c>
      <c r="BJ111" s="49">
        <f t="shared" ca="1" si="589"/>
        <v>2.6143374084912008</v>
      </c>
      <c r="BK111" s="49">
        <f t="shared" ca="1" si="589"/>
        <v>2.6143374084912008</v>
      </c>
      <c r="BL111" s="49">
        <f t="shared" ca="1" si="589"/>
        <v>2.6143374084912008</v>
      </c>
      <c r="BM111" s="49">
        <f t="shared" ca="1" si="589"/>
        <v>2.6143374084912008</v>
      </c>
    </row>
    <row r="112" spans="1:65" ht="15" customHeight="1" x14ac:dyDescent="0.25">
      <c r="A112" s="82"/>
      <c r="B112" s="84" t="s">
        <v>139</v>
      </c>
      <c r="C112">
        <f t="shared" si="547"/>
        <v>5</v>
      </c>
      <c r="BI112" s="49">
        <f ca="1">IF(BI$56=$B112,OFFSET(BI$46,$C112,0)/$E$54,BH112)</f>
        <v>2.679695843703481</v>
      </c>
      <c r="BJ112" s="49">
        <f t="shared" ref="BJ112:BM112" ca="1" si="590">IF(BJ$56=$B112,OFFSET(BJ$46,$C112,0)/$E$54,BI112)</f>
        <v>2.679695843703481</v>
      </c>
      <c r="BK112" s="49">
        <f t="shared" ca="1" si="590"/>
        <v>2.679695843703481</v>
      </c>
      <c r="BL112" s="49">
        <f t="shared" ca="1" si="590"/>
        <v>2.679695843703481</v>
      </c>
      <c r="BM112" s="49">
        <f t="shared" ca="1" si="590"/>
        <v>2.679695843703481</v>
      </c>
    </row>
    <row r="113" spans="1:65" ht="15" customHeight="1" x14ac:dyDescent="0.25">
      <c r="A113" s="82"/>
      <c r="B113" s="84" t="s">
        <v>140</v>
      </c>
      <c r="C113">
        <f t="shared" si="547"/>
        <v>5</v>
      </c>
      <c r="BJ113" s="49">
        <f ca="1">IF(BJ$56=$B113,OFFSET(BJ$46,$C113,0)/$E$54,BI113)</f>
        <v>2.7466882397960681</v>
      </c>
      <c r="BK113" s="49">
        <f t="shared" ref="BK113:BM113" ca="1" si="591">IF(BK$56=$B113,OFFSET(BK$46,$C113,0)/$E$54,BJ113)</f>
        <v>2.7466882397960681</v>
      </c>
      <c r="BL113" s="49">
        <f t="shared" ca="1" si="591"/>
        <v>2.7466882397960681</v>
      </c>
      <c r="BM113" s="49">
        <f t="shared" ca="1" si="591"/>
        <v>2.7466882397960681</v>
      </c>
    </row>
    <row r="114" spans="1:65" ht="15" customHeight="1" x14ac:dyDescent="0.25">
      <c r="A114" s="82"/>
      <c r="B114" s="84" t="s">
        <v>141</v>
      </c>
      <c r="C114">
        <f t="shared" si="547"/>
        <v>5</v>
      </c>
      <c r="BK114" s="49">
        <f ca="1">IF(BK$56=$B114,OFFSET(BK$46,$C114,0)/$E$54,BJ114)</f>
        <v>2.8153554457909693</v>
      </c>
      <c r="BL114" s="49">
        <f t="shared" ref="BL114:BM114" ca="1" si="592">IF(BL$56=$B114,OFFSET(BL$46,$C114,0)/$E$54,BK114)</f>
        <v>2.8153554457909693</v>
      </c>
      <c r="BM114" s="49">
        <f t="shared" ca="1" si="592"/>
        <v>2.8153554457909693</v>
      </c>
    </row>
    <row r="115" spans="1:65" ht="15" customHeight="1" x14ac:dyDescent="0.25">
      <c r="A115" s="82"/>
      <c r="B115" s="84" t="s">
        <v>142</v>
      </c>
      <c r="C115">
        <f t="shared" si="547"/>
        <v>5</v>
      </c>
      <c r="BL115" s="49">
        <f ca="1">IF(BL$56=$B115,OFFSET(BL$46,$C115,0)/$E$54,BK115)</f>
        <v>2.8857393319357438</v>
      </c>
      <c r="BM115" s="49">
        <f ca="1">IF(BM$56=$B115,OFFSET(BM$46,$C115,0)/$E$54,BL115)</f>
        <v>2.8857393319357438</v>
      </c>
    </row>
    <row r="116" spans="1:65" ht="15" customHeight="1" x14ac:dyDescent="0.25">
      <c r="A116" s="82"/>
      <c r="B116" s="84" t="s">
        <v>143</v>
      </c>
      <c r="C116">
        <f t="shared" si="547"/>
        <v>5</v>
      </c>
      <c r="BM116" s="49">
        <f ca="1">IF(BM$56=$B116,OFFSET(BM$46,$C116,0)/$E$54,BL116)</f>
        <v>2.9578828152341372</v>
      </c>
    </row>
    <row r="117" spans="1:65" ht="15" customHeight="1" x14ac:dyDescent="0.25">
      <c r="A117" s="82"/>
    </row>
    <row r="118" spans="1:65" ht="15" customHeight="1" x14ac:dyDescent="0.25">
      <c r="A118" s="82"/>
      <c r="B118" t="s">
        <v>328</v>
      </c>
      <c r="F118" s="49">
        <f ca="1">SUM(F57:F116)</f>
        <v>22.126587301587307</v>
      </c>
      <c r="G118" s="49">
        <f t="shared" ref="G118:BM118" ca="1" si="593">SUM(G57:G116)</f>
        <v>22.901017857142861</v>
      </c>
      <c r="H118" s="49">
        <f t="shared" ca="1" si="593"/>
        <v>23.702553482142861</v>
      </c>
      <c r="I118" s="49">
        <f t="shared" ca="1" si="593"/>
        <v>24.532142854017859</v>
      </c>
      <c r="J118" s="49">
        <f t="shared" ca="1" si="593"/>
        <v>25.390767853908486</v>
      </c>
      <c r="K118" s="49">
        <f t="shared" ca="1" si="593"/>
        <v>26.279444728795283</v>
      </c>
      <c r="L118" s="49">
        <f t="shared" ca="1" si="593"/>
        <v>27.199225294303119</v>
      </c>
      <c r="M118" s="49">
        <f t="shared" ca="1" si="593"/>
        <v>28.151198179603728</v>
      </c>
      <c r="N118" s="49">
        <f t="shared" ca="1" si="593"/>
        <v>29.13649011588986</v>
      </c>
      <c r="O118" s="49">
        <f t="shared" ca="1" si="593"/>
        <v>30.156267269946007</v>
      </c>
      <c r="P118" s="49">
        <f t="shared" ca="1" si="593"/>
        <v>31.211736624394117</v>
      </c>
      <c r="Q118" s="49">
        <f t="shared" ca="1" si="593"/>
        <v>32.304147406247914</v>
      </c>
      <c r="R118" s="49">
        <f t="shared" ca="1" si="593"/>
        <v>31.434020983545761</v>
      </c>
      <c r="S118" s="49">
        <f t="shared" ca="1" si="593"/>
        <v>32.387130934829223</v>
      </c>
      <c r="T118" s="49">
        <f t="shared" ca="1" si="593"/>
        <v>33.368508923817849</v>
      </c>
      <c r="U118" s="49">
        <f t="shared" ca="1" si="593"/>
        <v>34.37899160751364</v>
      </c>
      <c r="V118" s="49">
        <f t="shared" ca="1" si="593"/>
        <v>35.41944034418411</v>
      </c>
      <c r="W118" s="49">
        <f t="shared" ca="1" si="593"/>
        <v>36.490741920454738</v>
      </c>
      <c r="X118" s="49">
        <f t="shared" ca="1" si="593"/>
        <v>37.593809299726033</v>
      </c>
      <c r="Y118" s="49">
        <f t="shared" ca="1" si="593"/>
        <v>38.729582392537957</v>
      </c>
      <c r="Z118" s="49">
        <f t="shared" ca="1" si="593"/>
        <v>39.899028849522409</v>
      </c>
      <c r="AA118" s="49">
        <f t="shared" ca="1" si="593"/>
        <v>41.10314487760315</v>
      </c>
      <c r="AB118" s="49">
        <f t="shared" ca="1" si="593"/>
        <v>42.342956080121617</v>
      </c>
      <c r="AC118" s="49">
        <f t="shared" ca="1" si="593"/>
        <v>43.619518321586767</v>
      </c>
      <c r="AD118" s="49">
        <f t="shared" ca="1" si="593"/>
        <v>43.031943923882238</v>
      </c>
      <c r="AE118" s="49">
        <f t="shared" ca="1" si="593"/>
        <v>44.114748045332632</v>
      </c>
      <c r="AF118" s="49">
        <f t="shared" ca="1" si="593"/>
        <v>45.223598763883082</v>
      </c>
      <c r="AG118" s="49">
        <f t="shared" ca="1" si="593"/>
        <v>46.359113559893778</v>
      </c>
      <c r="AH118" s="49">
        <f t="shared" ca="1" si="593"/>
        <v>47.521924235918249</v>
      </c>
      <c r="AI118" s="49">
        <f t="shared" ca="1" si="593"/>
        <v>48.712677237664018</v>
      </c>
      <c r="AJ118" s="49">
        <f t="shared" ca="1" si="593"/>
        <v>49.932033981736637</v>
      </c>
      <c r="AK118" s="49">
        <f t="shared" ca="1" si="593"/>
        <v>51.180671190295101</v>
      </c>
      <c r="AL118" s="49">
        <f t="shared" ca="1" si="593"/>
        <v>52.459281232748296</v>
      </c>
      <c r="AM118" s="49">
        <f t="shared" ca="1" si="593"/>
        <v>53.768572474623916</v>
      </c>
      <c r="AN118" s="49">
        <f t="shared" ca="1" si="593"/>
        <v>55.109269633743217</v>
      </c>
      <c r="AO118" s="49">
        <f t="shared" ca="1" si="593"/>
        <v>56.482114143836526</v>
      </c>
      <c r="AP118" s="49">
        <f t="shared" ca="1" si="593"/>
        <v>56.389284563573824</v>
      </c>
      <c r="AQ118" s="49">
        <f t="shared" ca="1" si="593"/>
        <v>57.837656421057908</v>
      </c>
      <c r="AR118" s="49">
        <f t="shared" ca="1" si="593"/>
        <v>59.32130004354152</v>
      </c>
      <c r="AS118" s="49">
        <f t="shared" ca="1" si="593"/>
        <v>60.841066370086004</v>
      </c>
      <c r="AT118" s="49">
        <f t="shared" ca="1" si="593"/>
        <v>62.397826592058074</v>
      </c>
      <c r="AU118" s="49">
        <f t="shared" ca="1" si="593"/>
        <v>63.992472625459186</v>
      </c>
      <c r="AV118" s="49">
        <f t="shared" ca="1" si="593"/>
        <v>65.625917593926758</v>
      </c>
      <c r="AW118" s="49">
        <f t="shared" ca="1" si="593"/>
        <v>67.299096322635762</v>
      </c>
      <c r="AX118" s="49">
        <f t="shared" ca="1" si="593"/>
        <v>69.012965843334086</v>
      </c>
      <c r="AY118" s="49">
        <f t="shared" ca="1" si="593"/>
        <v>70.76850591074863</v>
      </c>
      <c r="AZ118" s="49">
        <f t="shared" ca="1" si="593"/>
        <v>72.5667195306048</v>
      </c>
      <c r="BA118" s="49">
        <f t="shared" ca="1" si="593"/>
        <v>74.408633499505754</v>
      </c>
      <c r="BB118" s="49">
        <f t="shared" ca="1" si="593"/>
        <v>74.934579673733921</v>
      </c>
      <c r="BC118" s="49">
        <f t="shared" ca="1" si="593"/>
        <v>76.887540816681849</v>
      </c>
      <c r="BD118" s="49">
        <f t="shared" ca="1" si="593"/>
        <v>78.888467209406684</v>
      </c>
      <c r="BE118" s="49">
        <f t="shared" ca="1" si="593"/>
        <v>80.938529719914484</v>
      </c>
      <c r="BF118" s="49">
        <f t="shared" ca="1" si="593"/>
        <v>83.0389275525188</v>
      </c>
      <c r="BG118" s="49">
        <f t="shared" ca="1" si="593"/>
        <v>85.190888925124057</v>
      </c>
      <c r="BH118" s="49">
        <f t="shared" ca="1" si="593"/>
        <v>87.395671762400426</v>
      </c>
      <c r="BI118" s="49">
        <f t="shared" ca="1" si="593"/>
        <v>89.654564405212</v>
      </c>
      <c r="BJ118" s="49">
        <f t="shared" ca="1" si="593"/>
        <v>91.968886336668618</v>
      </c>
      <c r="BK118" s="49">
        <f t="shared" ca="1" si="593"/>
        <v>94.339988925179711</v>
      </c>
      <c r="BL118" s="49">
        <f t="shared" ca="1" si="593"/>
        <v>96.769256184896321</v>
      </c>
      <c r="BM118" s="49">
        <f t="shared" ca="1" si="593"/>
        <v>99.258105553936161</v>
      </c>
    </row>
    <row r="119" spans="1:65" ht="15" customHeight="1" x14ac:dyDescent="0.25">
      <c r="A119" s="82"/>
    </row>
    <row r="120" spans="1:65" ht="15" customHeight="1" x14ac:dyDescent="0.25">
      <c r="A120" s="82" t="s">
        <v>162</v>
      </c>
    </row>
    <row r="121" spans="1:65" ht="15" customHeight="1" x14ac:dyDescent="0.2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65" ht="15" customHeight="1" x14ac:dyDescent="0.25">
      <c r="A122" s="51"/>
      <c r="B122" t="s">
        <v>394</v>
      </c>
      <c r="E122" s="39">
        <v>17</v>
      </c>
      <c r="F122" s="49">
        <f>(1+F121)*E122</f>
        <v>17.016999999999999</v>
      </c>
      <c r="G122" s="49">
        <f>(1+G121)*F122</f>
        <v>17.034016999999999</v>
      </c>
      <c r="H122" s="49">
        <f t="shared" ref="H122:Q122" si="594">(1+H121)*G122</f>
        <v>17.051051016999995</v>
      </c>
      <c r="I122" s="49">
        <f t="shared" si="594"/>
        <v>17.068102068016994</v>
      </c>
      <c r="J122" s="49">
        <f t="shared" si="594"/>
        <v>17.085170170085011</v>
      </c>
      <c r="K122" s="49">
        <f t="shared" si="594"/>
        <v>17.102255340255095</v>
      </c>
      <c r="L122" s="49">
        <f t="shared" si="594"/>
        <v>17.119357595595346</v>
      </c>
      <c r="M122" s="49">
        <f t="shared" si="594"/>
        <v>17.13647695319094</v>
      </c>
      <c r="N122" s="49">
        <f t="shared" si="594"/>
        <v>17.15361343014413</v>
      </c>
      <c r="O122" s="49">
        <f t="shared" si="594"/>
        <v>17.170767043574273</v>
      </c>
      <c r="P122" s="49">
        <f t="shared" si="594"/>
        <v>17.187937810617846</v>
      </c>
      <c r="Q122" s="49">
        <f t="shared" si="594"/>
        <v>17.205125748428461</v>
      </c>
      <c r="R122" s="49">
        <f t="shared" ref="R122" si="595">(1+R121)*Q122</f>
        <v>17.222330874176887</v>
      </c>
      <c r="S122" s="49">
        <f t="shared" ref="S122" si="596">(1+S121)*R122</f>
        <v>17.239553205051063</v>
      </c>
      <c r="T122" s="49">
        <f t="shared" ref="T122" si="597">(1+T121)*S122</f>
        <v>17.256792758256111</v>
      </c>
      <c r="U122" s="49">
        <f t="shared" ref="U122" si="598">(1+U121)*T122</f>
        <v>17.274049551014365</v>
      </c>
      <c r="V122" s="49">
        <f t="shared" ref="V122" si="599">(1+V121)*U122</f>
        <v>17.291323600565377</v>
      </c>
      <c r="W122" s="49">
        <f t="shared" ref="W122" si="600">(1+W121)*V122</f>
        <v>17.308614924165941</v>
      </c>
      <c r="X122" s="49">
        <f t="shared" ref="X122" si="601">(1+X121)*W122</f>
        <v>17.325923539090105</v>
      </c>
      <c r="Y122" s="49">
        <f t="shared" ref="Y122" si="602">(1+Y121)*X122</f>
        <v>17.343249462629192</v>
      </c>
      <c r="Z122" s="49">
        <f t="shared" ref="Z122" si="603">(1+Z121)*Y122</f>
        <v>17.360592712091819</v>
      </c>
      <c r="AA122" s="49">
        <f t="shared" ref="AA122" si="604">(1+AA121)*Z122</f>
        <v>17.37795330480391</v>
      </c>
      <c r="AB122" s="49">
        <f t="shared" ref="AB122" si="605">(1+AB121)*AA122</f>
        <v>17.395331258108712</v>
      </c>
      <c r="AC122" s="49">
        <f t="shared" ref="AC122" si="606">(1+AC121)*AB122</f>
        <v>17.412726589366819</v>
      </c>
      <c r="AD122" s="49">
        <f t="shared" ref="AD122" si="607">(1+AD121)*AC122</f>
        <v>17.430139315956186</v>
      </c>
      <c r="AE122" s="49">
        <f t="shared" ref="AE122" si="608">(1+AE121)*AD122</f>
        <v>17.447569455272141</v>
      </c>
      <c r="AF122" s="49">
        <f t="shared" ref="AF122" si="609">(1+AF121)*AE122</f>
        <v>17.465017024727413</v>
      </c>
      <c r="AG122" s="49">
        <f t="shared" ref="AG122" si="610">(1+AG121)*AF122</f>
        <v>17.482482041752139</v>
      </c>
      <c r="AH122" s="49">
        <f t="shared" ref="AH122" si="611">(1+AH121)*AG122</f>
        <v>17.499964523793889</v>
      </c>
      <c r="AI122" s="49">
        <f t="shared" ref="AI122" si="612">(1+AI121)*AH122</f>
        <v>17.517464488317682</v>
      </c>
      <c r="AJ122" s="49">
        <f t="shared" ref="AJ122" si="613">(1+AJ121)*AI122</f>
        <v>17.534981952805996</v>
      </c>
      <c r="AK122" s="49">
        <f t="shared" ref="AK122" si="614">(1+AK121)*AJ122</f>
        <v>17.552516934758799</v>
      </c>
      <c r="AL122" s="49">
        <f t="shared" ref="AL122" si="615">(1+AL121)*AK122</f>
        <v>17.570069451693556</v>
      </c>
      <c r="AM122" s="49">
        <f t="shared" ref="AM122" si="616">(1+AM121)*AL122</f>
        <v>17.587639521145249</v>
      </c>
      <c r="AN122" s="49">
        <f t="shared" ref="AN122" si="617">(1+AN121)*AM122</f>
        <v>17.605227160666391</v>
      </c>
      <c r="AO122" s="49">
        <f t="shared" ref="AO122" si="618">(1+AO121)*AN122</f>
        <v>17.622832387827057</v>
      </c>
      <c r="AP122" s="49">
        <f t="shared" ref="AP122" si="619">(1+AP121)*AO122</f>
        <v>17.640455220214882</v>
      </c>
      <c r="AQ122" s="49">
        <f t="shared" ref="AQ122" si="620">(1+AQ121)*AP122</f>
        <v>17.658095675435096</v>
      </c>
      <c r="AR122" s="49">
        <f t="shared" ref="AR122" si="621">(1+AR121)*AQ122</f>
        <v>17.675753771110529</v>
      </c>
      <c r="AS122" s="49">
        <f t="shared" ref="AS122" si="622">(1+AS121)*AR122</f>
        <v>17.693429524881637</v>
      </c>
      <c r="AT122" s="49">
        <f t="shared" ref="AT122" si="623">(1+AT121)*AS122</f>
        <v>17.711122954406516</v>
      </c>
      <c r="AU122" s="49">
        <f t="shared" ref="AU122" si="624">(1+AU121)*AT122</f>
        <v>17.728834077360922</v>
      </c>
      <c r="AV122" s="49">
        <f t="shared" ref="AV122" si="625">(1+AV121)*AU122</f>
        <v>17.746562911438282</v>
      </c>
      <c r="AW122" s="49">
        <f t="shared" ref="AW122" si="626">(1+AW121)*AV122</f>
        <v>17.764309474349719</v>
      </c>
      <c r="AX122" s="49">
        <f t="shared" ref="AX122" si="627">(1+AX121)*AW122</f>
        <v>17.782073783824067</v>
      </c>
      <c r="AY122" s="49">
        <f t="shared" ref="AY122" si="628">(1+AY121)*AX122</f>
        <v>17.799855857607888</v>
      </c>
      <c r="AZ122" s="49">
        <f t="shared" ref="AZ122" si="629">(1+AZ121)*AY122</f>
        <v>17.817655713465495</v>
      </c>
      <c r="BA122" s="49">
        <f t="shared" ref="BA122" si="630">(1+BA121)*AZ122</f>
        <v>17.83547336917896</v>
      </c>
      <c r="BB122" s="49">
        <f t="shared" ref="BB122" si="631">(1+BB121)*BA122</f>
        <v>17.853308842548138</v>
      </c>
      <c r="BC122" s="49">
        <f t="shared" ref="BC122" si="632">(1+BC121)*BB122</f>
        <v>17.871162151390685</v>
      </c>
      <c r="BD122" s="49">
        <f t="shared" ref="BD122" si="633">(1+BD121)*BC122</f>
        <v>17.889033313542072</v>
      </c>
      <c r="BE122" s="49">
        <f t="shared" ref="BE122" si="634">(1+BE121)*BD122</f>
        <v>17.906922346855612</v>
      </c>
      <c r="BF122" s="49">
        <f t="shared" ref="BF122" si="635">(1+BF121)*BE122</f>
        <v>17.924829269202466</v>
      </c>
      <c r="BG122" s="49">
        <f t="shared" ref="BG122" si="636">(1+BG121)*BF122</f>
        <v>17.942754098471667</v>
      </c>
      <c r="BH122" s="49">
        <f t="shared" ref="BH122" si="637">(1+BH121)*BG122</f>
        <v>17.960696852570138</v>
      </c>
      <c r="BI122" s="49">
        <f t="shared" ref="BI122" si="638">(1+BI121)*BH122</f>
        <v>17.978657549422707</v>
      </c>
      <c r="BJ122" s="49">
        <f t="shared" ref="BJ122" si="639">(1+BJ121)*BI122</f>
        <v>17.996636206972127</v>
      </c>
      <c r="BK122" s="49">
        <f t="shared" ref="BK122" si="640">(1+BK121)*BJ122</f>
        <v>18.014632843179097</v>
      </c>
      <c r="BL122" s="49">
        <f t="shared" ref="BL122" si="641">(1+BL121)*BK122</f>
        <v>18.032647476022273</v>
      </c>
      <c r="BM122" s="49">
        <f t="shared" ref="BM122" si="642">(1+BM121)*BL122</f>
        <v>18.050680123498292</v>
      </c>
    </row>
    <row r="123" spans="1:65" ht="15" customHeight="1" x14ac:dyDescent="0.25">
      <c r="A123" s="51"/>
    </row>
    <row r="124" spans="1:65" ht="15" customHeight="1" x14ac:dyDescent="0.2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65" ht="15" customHeight="1" x14ac:dyDescent="0.25">
      <c r="A125" s="51"/>
      <c r="B125" t="s">
        <v>165</v>
      </c>
      <c r="E125" s="39">
        <f>2853/12/E122</f>
        <v>13.985294117647058</v>
      </c>
      <c r="F125">
        <f>(1+F124)*E125</f>
        <v>13.999279411764704</v>
      </c>
      <c r="G125">
        <f t="shared" ref="G125:BM125" si="643">(1+G124)*F125</f>
        <v>14.013278691176467</v>
      </c>
      <c r="H125">
        <f t="shared" si="643"/>
        <v>14.027291969867642</v>
      </c>
      <c r="I125">
        <f t="shared" si="643"/>
        <v>14.041319261837508</v>
      </c>
      <c r="J125">
        <f t="shared" si="643"/>
        <v>14.055360581099343</v>
      </c>
      <c r="K125">
        <f t="shared" si="643"/>
        <v>14.069415941680441</v>
      </c>
      <c r="L125">
        <f t="shared" si="643"/>
        <v>14.08348535762212</v>
      </c>
      <c r="M125">
        <f t="shared" si="643"/>
        <v>14.09756884297974</v>
      </c>
      <c r="N125">
        <f t="shared" si="643"/>
        <v>14.111666411822718</v>
      </c>
      <c r="O125">
        <f t="shared" si="643"/>
        <v>14.125778078234539</v>
      </c>
      <c r="P125">
        <f t="shared" si="643"/>
        <v>14.139903856312772</v>
      </c>
      <c r="Q125">
        <f t="shared" si="643"/>
        <v>14.154043760169083</v>
      </c>
      <c r="R125">
        <f t="shared" si="643"/>
        <v>14.168197803929251</v>
      </c>
      <c r="S125">
        <f t="shared" si="643"/>
        <v>14.182366001733179</v>
      </c>
      <c r="T125">
        <f t="shared" si="643"/>
        <v>14.196548367734911</v>
      </c>
      <c r="U125">
        <f t="shared" si="643"/>
        <v>14.210744916102644</v>
      </c>
      <c r="V125">
        <f t="shared" si="643"/>
        <v>14.224955661018745</v>
      </c>
      <c r="W125">
        <f t="shared" si="643"/>
        <v>14.239180616679763</v>
      </c>
      <c r="X125">
        <f t="shared" si="643"/>
        <v>14.253419797296441</v>
      </c>
      <c r="Y125">
        <f t="shared" si="643"/>
        <v>14.267673217093737</v>
      </c>
      <c r="Z125">
        <f t="shared" si="643"/>
        <v>14.28194089031083</v>
      </c>
      <c r="AA125">
        <f t="shared" si="643"/>
        <v>14.29622283120114</v>
      </c>
      <c r="AB125">
        <f t="shared" si="643"/>
        <v>14.310519054032339</v>
      </c>
      <c r="AC125">
        <f t="shared" si="643"/>
        <v>14.324829573086369</v>
      </c>
      <c r="AD125">
        <f t="shared" si="643"/>
        <v>14.339154402659453</v>
      </c>
      <c r="AE125">
        <f t="shared" si="643"/>
        <v>14.35349355706211</v>
      </c>
      <c r="AF125">
        <f t="shared" si="643"/>
        <v>14.36784705061917</v>
      </c>
      <c r="AG125">
        <f t="shared" si="643"/>
        <v>14.382214897669789</v>
      </c>
      <c r="AH125">
        <f t="shared" si="643"/>
        <v>14.396597112567457</v>
      </c>
      <c r="AI125">
        <f t="shared" si="643"/>
        <v>14.410993709680023</v>
      </c>
      <c r="AJ125">
        <f t="shared" si="643"/>
        <v>14.425404703389701</v>
      </c>
      <c r="AK125">
        <f t="shared" si="643"/>
        <v>14.439830108093089</v>
      </c>
      <c r="AL125">
        <f t="shared" si="643"/>
        <v>14.454269938201181</v>
      </c>
      <c r="AM125">
        <f t="shared" si="643"/>
        <v>14.468724208139381</v>
      </c>
      <c r="AN125">
        <f t="shared" si="643"/>
        <v>14.483192932347519</v>
      </c>
      <c r="AO125">
        <f t="shared" si="643"/>
        <v>14.497676125279865</v>
      </c>
      <c r="AP125">
        <f t="shared" si="643"/>
        <v>14.512173801405144</v>
      </c>
      <c r="AQ125">
        <f t="shared" si="643"/>
        <v>14.526685975206547</v>
      </c>
      <c r="AR125">
        <f t="shared" si="643"/>
        <v>14.541212661181753</v>
      </c>
      <c r="AS125">
        <f t="shared" si="643"/>
        <v>14.555753873842933</v>
      </c>
      <c r="AT125">
        <f t="shared" si="643"/>
        <v>14.570309627716775</v>
      </c>
      <c r="AU125">
        <f t="shared" si="643"/>
        <v>14.584879937344489</v>
      </c>
      <c r="AV125">
        <f t="shared" si="643"/>
        <v>14.599464817281833</v>
      </c>
      <c r="AW125">
        <f t="shared" si="643"/>
        <v>14.614064282099113</v>
      </c>
      <c r="AX125">
        <f t="shared" si="643"/>
        <v>14.628678346381211</v>
      </c>
      <c r="AY125">
        <f t="shared" si="643"/>
        <v>14.643307024727591</v>
      </c>
      <c r="AZ125">
        <f t="shared" si="643"/>
        <v>14.657950331752316</v>
      </c>
      <c r="BA125">
        <f t="shared" si="643"/>
        <v>14.672608282084067</v>
      </c>
      <c r="BB125">
        <f t="shared" si="643"/>
        <v>14.687280890366148</v>
      </c>
      <c r="BC125">
        <f t="shared" si="643"/>
        <v>14.701968171256512</v>
      </c>
      <c r="BD125">
        <f t="shared" si="643"/>
        <v>14.716670139427768</v>
      </c>
      <c r="BE125">
        <f t="shared" si="643"/>
        <v>14.731386809567194</v>
      </c>
      <c r="BF125">
        <f t="shared" si="643"/>
        <v>14.746118196376759</v>
      </c>
      <c r="BG125">
        <f t="shared" si="643"/>
        <v>14.760864314573135</v>
      </c>
      <c r="BH125">
        <f t="shared" si="643"/>
        <v>14.775625178887706</v>
      </c>
      <c r="BI125">
        <f t="shared" si="643"/>
        <v>14.790400804066593</v>
      </c>
      <c r="BJ125">
        <f t="shared" si="643"/>
        <v>14.805191204870658</v>
      </c>
      <c r="BK125">
        <f t="shared" si="643"/>
        <v>14.819996396075528</v>
      </c>
      <c r="BL125">
        <f t="shared" si="643"/>
        <v>14.834816392471602</v>
      </c>
      <c r="BM125">
        <f t="shared" si="643"/>
        <v>14.849651208864072</v>
      </c>
    </row>
    <row r="126" spans="1:65" ht="15" customHeight="1" x14ac:dyDescent="0.25">
      <c r="A126" s="51"/>
    </row>
    <row r="127" spans="1:65" ht="15" customHeight="1" x14ac:dyDescent="0.25">
      <c r="A127" s="82" t="s">
        <v>166</v>
      </c>
    </row>
    <row r="128" spans="1:65" ht="15" customHeight="1" x14ac:dyDescent="0.25">
      <c r="A128" s="51"/>
      <c r="B128" t="s">
        <v>306</v>
      </c>
      <c r="F128">
        <f t="shared" ref="F128:AK128" si="644">F30</f>
        <v>448.61284999999998</v>
      </c>
      <c r="G128">
        <f t="shared" si="644"/>
        <v>461.98757546666667</v>
      </c>
      <c r="H128">
        <f t="shared" si="644"/>
        <v>475.73679324640005</v>
      </c>
      <c r="I128">
        <f t="shared" si="644"/>
        <v>489.87098912396596</v>
      </c>
      <c r="J128">
        <f t="shared" si="644"/>
        <v>504.40094248610365</v>
      </c>
      <c r="K128">
        <f t="shared" si="644"/>
        <v>519.33773454238121</v>
      </c>
      <c r="L128">
        <f t="shared" si="644"/>
        <v>534.69275677623455</v>
      </c>
      <c r="M128">
        <f t="shared" si="644"/>
        <v>550.47771963263574</v>
      </c>
      <c r="N128">
        <f t="shared" si="644"/>
        <v>566.70466144901616</v>
      </c>
      <c r="O128">
        <f t="shared" si="644"/>
        <v>583.38595763625528</v>
      </c>
      <c r="P128">
        <f t="shared" si="644"/>
        <v>600.53433011673712</v>
      </c>
      <c r="Q128">
        <f t="shared" si="644"/>
        <v>618.16285702667244</v>
      </c>
      <c r="R128">
        <f t="shared" si="644"/>
        <v>633.34660945751818</v>
      </c>
      <c r="S128">
        <f t="shared" si="644"/>
        <v>648.87958819427342</v>
      </c>
      <c r="T128">
        <f t="shared" si="644"/>
        <v>664.76982544197404</v>
      </c>
      <c r="U128">
        <f t="shared" si="644"/>
        <v>681.02553814637179</v>
      </c>
      <c r="V128">
        <f t="shared" si="644"/>
        <v>697.65513224297058</v>
      </c>
      <c r="W128">
        <f t="shared" si="644"/>
        <v>714.66720700379119</v>
      </c>
      <c r="X128">
        <f t="shared" si="644"/>
        <v>732.07055948411062</v>
      </c>
      <c r="Y128">
        <f t="shared" si="644"/>
        <v>749.87418907147742</v>
      </c>
      <c r="Z128">
        <f t="shared" si="644"/>
        <v>768.08730213935371</v>
      </c>
      <c r="AA128">
        <f t="shared" si="644"/>
        <v>786.71931680779107</v>
      </c>
      <c r="AB128">
        <f t="shared" si="644"/>
        <v>805.77986781360255</v>
      </c>
      <c r="AC128">
        <f t="shared" si="644"/>
        <v>825.27881149254767</v>
      </c>
      <c r="AD128">
        <f t="shared" si="644"/>
        <v>841.20205583525103</v>
      </c>
      <c r="AE128">
        <f t="shared" si="644"/>
        <v>857.41191857612307</v>
      </c>
      <c r="AF128">
        <f t="shared" si="644"/>
        <v>873.91355884633072</v>
      </c>
      <c r="AG128">
        <f t="shared" si="644"/>
        <v>890.71222864140213</v>
      </c>
      <c r="AH128">
        <f t="shared" si="644"/>
        <v>907.8132744927849</v>
      </c>
      <c r="AI128">
        <f t="shared" si="644"/>
        <v>925.22213916949261</v>
      </c>
      <c r="AJ128">
        <f t="shared" si="644"/>
        <v>942.9443634103809</v>
      </c>
      <c r="AK128">
        <f t="shared" si="644"/>
        <v>960.98558768760518</v>
      </c>
      <c r="AL128">
        <f t="shared" ref="AL128:BM128" si="645">AL30</f>
        <v>979.35155400181964</v>
      </c>
      <c r="AM128">
        <f t="shared" si="645"/>
        <v>998.04810770968993</v>
      </c>
      <c r="AN128">
        <f t="shared" si="645"/>
        <v>1017.081199384302</v>
      </c>
      <c r="AO128">
        <f t="shared" si="645"/>
        <v>1036.4568867090568</v>
      </c>
      <c r="AP128">
        <f t="shared" si="645"/>
        <v>1056.5758253995893</v>
      </c>
      <c r="AQ128">
        <f t="shared" si="645"/>
        <v>1077.0569049865514</v>
      </c>
      <c r="AR128">
        <f t="shared" si="645"/>
        <v>1097.906644006079</v>
      </c>
      <c r="AS128">
        <f t="shared" si="645"/>
        <v>1119.1316783279578</v>
      </c>
      <c r="AT128">
        <f t="shared" si="645"/>
        <v>1140.7387632676305</v>
      </c>
      <c r="AU128">
        <f t="shared" si="645"/>
        <v>1162.7347757362174</v>
      </c>
      <c r="AV128">
        <f t="shared" si="645"/>
        <v>1185.1267164292387</v>
      </c>
      <c r="AW128">
        <f t="shared" si="645"/>
        <v>1207.9217120547346</v>
      </c>
      <c r="AX128">
        <f t="shared" si="645"/>
        <v>1231.1270176014893</v>
      </c>
      <c r="AY128">
        <f t="shared" si="645"/>
        <v>1254.7500186480856</v>
      </c>
      <c r="AZ128">
        <f t="shared" si="645"/>
        <v>1278.7982337135206</v>
      </c>
      <c r="BA128">
        <f t="shared" si="645"/>
        <v>1303.2793166501335</v>
      </c>
      <c r="BB128">
        <f t="shared" si="645"/>
        <v>1328.6994939281949</v>
      </c>
      <c r="BC128">
        <f t="shared" si="645"/>
        <v>1354.5772343972615</v>
      </c>
      <c r="BD128">
        <f t="shared" si="645"/>
        <v>1380.920774194771</v>
      </c>
      <c r="BE128">
        <f t="shared" si="645"/>
        <v>1407.7384977086358</v>
      </c>
      <c r="BF128">
        <f t="shared" si="645"/>
        <v>1435.0389402457502</v>
      </c>
      <c r="BG128">
        <f t="shared" si="645"/>
        <v>1462.8307907485325</v>
      </c>
      <c r="BH128">
        <f t="shared" si="645"/>
        <v>1491.122894560365</v>
      </c>
      <c r="BI128">
        <f t="shared" si="645"/>
        <v>1519.9242562408106</v>
      </c>
      <c r="BJ128">
        <f t="shared" si="645"/>
        <v>1549.2440424315041</v>
      </c>
      <c r="BK128">
        <f t="shared" si="645"/>
        <v>1579.0915847736301</v>
      </c>
      <c r="BL128">
        <f t="shared" si="645"/>
        <v>1609.4763828779144</v>
      </c>
      <c r="BM128">
        <f t="shared" si="645"/>
        <v>1640.4081073480756</v>
      </c>
    </row>
    <row r="129" spans="1:65" ht="15" customHeight="1" x14ac:dyDescent="0.25">
      <c r="A129" s="51"/>
      <c r="B129" t="s">
        <v>307</v>
      </c>
      <c r="F129">
        <f t="shared" ref="F129:AK129" ca="1" si="646">F118</f>
        <v>22.126587301587307</v>
      </c>
      <c r="G129">
        <f t="shared" ca="1" si="646"/>
        <v>22.901017857142861</v>
      </c>
      <c r="H129">
        <f t="shared" ca="1" si="646"/>
        <v>23.702553482142861</v>
      </c>
      <c r="I129">
        <f t="shared" ca="1" si="646"/>
        <v>24.532142854017859</v>
      </c>
      <c r="J129">
        <f t="shared" ca="1" si="646"/>
        <v>25.390767853908486</v>
      </c>
      <c r="K129">
        <f t="shared" ca="1" si="646"/>
        <v>26.279444728795283</v>
      </c>
      <c r="L129">
        <f t="shared" ca="1" si="646"/>
        <v>27.199225294303119</v>
      </c>
      <c r="M129">
        <f t="shared" ca="1" si="646"/>
        <v>28.151198179603728</v>
      </c>
      <c r="N129">
        <f t="shared" ca="1" si="646"/>
        <v>29.13649011588986</v>
      </c>
      <c r="O129">
        <f t="shared" ca="1" si="646"/>
        <v>30.156267269946007</v>
      </c>
      <c r="P129">
        <f t="shared" ca="1" si="646"/>
        <v>31.211736624394117</v>
      </c>
      <c r="Q129">
        <f t="shared" ca="1" si="646"/>
        <v>32.304147406247914</v>
      </c>
      <c r="R129">
        <f t="shared" ca="1" si="646"/>
        <v>31.434020983545761</v>
      </c>
      <c r="S129">
        <f t="shared" ca="1" si="646"/>
        <v>32.387130934829223</v>
      </c>
      <c r="T129">
        <f t="shared" ca="1" si="646"/>
        <v>33.368508923817849</v>
      </c>
      <c r="U129">
        <f t="shared" ca="1" si="646"/>
        <v>34.37899160751364</v>
      </c>
      <c r="V129">
        <f t="shared" ca="1" si="646"/>
        <v>35.41944034418411</v>
      </c>
      <c r="W129">
        <f t="shared" ca="1" si="646"/>
        <v>36.490741920454738</v>
      </c>
      <c r="X129">
        <f t="shared" ca="1" si="646"/>
        <v>37.593809299726033</v>
      </c>
      <c r="Y129">
        <f t="shared" ca="1" si="646"/>
        <v>38.729582392537957</v>
      </c>
      <c r="Z129">
        <f t="shared" ca="1" si="646"/>
        <v>39.899028849522409</v>
      </c>
      <c r="AA129">
        <f t="shared" ca="1" si="646"/>
        <v>41.10314487760315</v>
      </c>
      <c r="AB129">
        <f t="shared" ca="1" si="646"/>
        <v>42.342956080121617</v>
      </c>
      <c r="AC129">
        <f t="shared" ca="1" si="646"/>
        <v>43.619518321586767</v>
      </c>
      <c r="AD129">
        <f t="shared" ca="1" si="646"/>
        <v>43.031943923882238</v>
      </c>
      <c r="AE129">
        <f t="shared" ca="1" si="646"/>
        <v>44.114748045332632</v>
      </c>
      <c r="AF129">
        <f t="shared" ca="1" si="646"/>
        <v>45.223598763883082</v>
      </c>
      <c r="AG129">
        <f t="shared" ca="1" si="646"/>
        <v>46.359113559893778</v>
      </c>
      <c r="AH129">
        <f t="shared" ca="1" si="646"/>
        <v>47.521924235918249</v>
      </c>
      <c r="AI129">
        <f t="shared" ca="1" si="646"/>
        <v>48.712677237664018</v>
      </c>
      <c r="AJ129">
        <f t="shared" ca="1" si="646"/>
        <v>49.932033981736637</v>
      </c>
      <c r="AK129">
        <f t="shared" ca="1" si="646"/>
        <v>51.180671190295101</v>
      </c>
      <c r="AL129">
        <f t="shared" ref="AL129:BM129" ca="1" si="647">AL118</f>
        <v>52.459281232748296</v>
      </c>
      <c r="AM129">
        <f t="shared" ca="1" si="647"/>
        <v>53.768572474623916</v>
      </c>
      <c r="AN129">
        <f t="shared" ca="1" si="647"/>
        <v>55.109269633743217</v>
      </c>
      <c r="AO129">
        <f t="shared" ca="1" si="647"/>
        <v>56.482114143836526</v>
      </c>
      <c r="AP129">
        <f t="shared" ca="1" si="647"/>
        <v>56.389284563573824</v>
      </c>
      <c r="AQ129">
        <f t="shared" ca="1" si="647"/>
        <v>57.837656421057908</v>
      </c>
      <c r="AR129">
        <f t="shared" ca="1" si="647"/>
        <v>59.32130004354152</v>
      </c>
      <c r="AS129">
        <f t="shared" ca="1" si="647"/>
        <v>60.841066370086004</v>
      </c>
      <c r="AT129">
        <f t="shared" ca="1" si="647"/>
        <v>62.397826592058074</v>
      </c>
      <c r="AU129">
        <f t="shared" ca="1" si="647"/>
        <v>63.992472625459186</v>
      </c>
      <c r="AV129">
        <f t="shared" ca="1" si="647"/>
        <v>65.625917593926758</v>
      </c>
      <c r="AW129">
        <f t="shared" ca="1" si="647"/>
        <v>67.299096322635762</v>
      </c>
      <c r="AX129">
        <f t="shared" ca="1" si="647"/>
        <v>69.012965843334086</v>
      </c>
      <c r="AY129">
        <f t="shared" ca="1" si="647"/>
        <v>70.76850591074863</v>
      </c>
      <c r="AZ129">
        <f t="shared" ca="1" si="647"/>
        <v>72.5667195306048</v>
      </c>
      <c r="BA129">
        <f t="shared" ca="1" si="647"/>
        <v>74.408633499505754</v>
      </c>
      <c r="BB129">
        <f t="shared" ca="1" si="647"/>
        <v>74.934579673733921</v>
      </c>
      <c r="BC129">
        <f t="shared" ca="1" si="647"/>
        <v>76.887540816681849</v>
      </c>
      <c r="BD129">
        <f t="shared" ca="1" si="647"/>
        <v>78.888467209406684</v>
      </c>
      <c r="BE129">
        <f t="shared" ca="1" si="647"/>
        <v>80.938529719914484</v>
      </c>
      <c r="BF129">
        <f t="shared" ca="1" si="647"/>
        <v>83.0389275525188</v>
      </c>
      <c r="BG129">
        <f t="shared" ca="1" si="647"/>
        <v>85.190888925124057</v>
      </c>
      <c r="BH129">
        <f t="shared" ca="1" si="647"/>
        <v>87.395671762400426</v>
      </c>
      <c r="BI129">
        <f t="shared" ca="1" si="647"/>
        <v>89.654564405212</v>
      </c>
      <c r="BJ129">
        <f t="shared" ca="1" si="647"/>
        <v>91.968886336668618</v>
      </c>
      <c r="BK129">
        <f t="shared" ca="1" si="647"/>
        <v>94.339988925179711</v>
      </c>
      <c r="BL129">
        <f t="shared" ca="1" si="647"/>
        <v>96.769256184896321</v>
      </c>
      <c r="BM129">
        <f t="shared" ca="1" si="647"/>
        <v>99.258105553936161</v>
      </c>
    </row>
    <row r="130" spans="1:65" ht="15" customHeight="1" x14ac:dyDescent="0.25">
      <c r="A130" s="51"/>
      <c r="B130" t="s">
        <v>167</v>
      </c>
      <c r="F130">
        <f>F122*F125</f>
        <v>238.22573774999995</v>
      </c>
      <c r="G130">
        <f t="shared" ref="G130:BM130" si="648">G122*G125</f>
        <v>238.70242745123767</v>
      </c>
      <c r="H130">
        <f t="shared" si="648"/>
        <v>239.18007100856752</v>
      </c>
      <c r="I130">
        <f t="shared" si="648"/>
        <v>239.65867033065561</v>
      </c>
      <c r="J130">
        <f t="shared" si="648"/>
        <v>240.13822732998722</v>
      </c>
      <c r="K130">
        <f t="shared" si="648"/>
        <v>240.6187439228745</v>
      </c>
      <c r="L130">
        <f t="shared" si="648"/>
        <v>241.10022202946408</v>
      </c>
      <c r="M130">
        <f t="shared" si="648"/>
        <v>241.58266357374498</v>
      </c>
      <c r="N130">
        <f t="shared" si="648"/>
        <v>242.06607048355599</v>
      </c>
      <c r="O130">
        <f t="shared" si="648"/>
        <v>242.55044469059357</v>
      </c>
      <c r="P130">
        <f t="shared" si="648"/>
        <v>243.03578813041941</v>
      </c>
      <c r="Q130">
        <f t="shared" si="648"/>
        <v>243.52210274246829</v>
      </c>
      <c r="R130">
        <f t="shared" si="648"/>
        <v>244.00939047005591</v>
      </c>
      <c r="S130">
        <f t="shared" si="648"/>
        <v>244.49765326038647</v>
      </c>
      <c r="T130">
        <f t="shared" si="648"/>
        <v>244.98689306456043</v>
      </c>
      <c r="U130">
        <f t="shared" si="648"/>
        <v>245.47711183758256</v>
      </c>
      <c r="V130">
        <f t="shared" si="648"/>
        <v>245.96831153836951</v>
      </c>
      <c r="W130">
        <f t="shared" si="648"/>
        <v>246.46049412975771</v>
      </c>
      <c r="X130">
        <f t="shared" si="648"/>
        <v>246.95366157851134</v>
      </c>
      <c r="Y130">
        <f t="shared" si="648"/>
        <v>247.44781585532988</v>
      </c>
      <c r="Z130">
        <f t="shared" si="648"/>
        <v>247.94295893485634</v>
      </c>
      <c r="AA130">
        <f t="shared" si="648"/>
        <v>248.43909279568496</v>
      </c>
      <c r="AB130">
        <f t="shared" si="648"/>
        <v>248.93621942036907</v>
      </c>
      <c r="AC130">
        <f t="shared" si="648"/>
        <v>249.43434079542916</v>
      </c>
      <c r="AD130">
        <f t="shared" si="648"/>
        <v>249.93345891136079</v>
      </c>
      <c r="AE130">
        <f t="shared" si="648"/>
        <v>250.43357576264236</v>
      </c>
      <c r="AF130">
        <f t="shared" si="648"/>
        <v>250.93469334774335</v>
      </c>
      <c r="AG130">
        <f t="shared" si="648"/>
        <v>251.43681366913216</v>
      </c>
      <c r="AH130">
        <f t="shared" si="648"/>
        <v>251.93993873328404</v>
      </c>
      <c r="AI130">
        <f t="shared" si="648"/>
        <v>252.44407055068928</v>
      </c>
      <c r="AJ130">
        <f t="shared" si="648"/>
        <v>252.94921113586113</v>
      </c>
      <c r="AK130">
        <f t="shared" si="648"/>
        <v>253.45536250734392</v>
      </c>
      <c r="AL130">
        <f t="shared" si="648"/>
        <v>253.96252668772107</v>
      </c>
      <c r="AM130">
        <f t="shared" si="648"/>
        <v>254.47070570362317</v>
      </c>
      <c r="AN130">
        <f t="shared" si="648"/>
        <v>254.97990158573606</v>
      </c>
      <c r="AO130">
        <f t="shared" si="648"/>
        <v>255.49011636880908</v>
      </c>
      <c r="AP130">
        <f t="shared" si="648"/>
        <v>256.00135209166302</v>
      </c>
      <c r="AQ130">
        <f t="shared" si="648"/>
        <v>256.5136107971984</v>
      </c>
      <c r="AR130">
        <f t="shared" si="648"/>
        <v>257.0268945324035</v>
      </c>
      <c r="AS130">
        <f t="shared" si="648"/>
        <v>257.54120534836284</v>
      </c>
      <c r="AT130">
        <f t="shared" si="648"/>
        <v>258.05654530026482</v>
      </c>
      <c r="AU130">
        <f t="shared" si="648"/>
        <v>258.57291644741059</v>
      </c>
      <c r="AV130">
        <f t="shared" si="648"/>
        <v>259.09032085322184</v>
      </c>
      <c r="AW130">
        <f t="shared" si="648"/>
        <v>259.60876058524912</v>
      </c>
      <c r="AX130">
        <f t="shared" si="648"/>
        <v>260.12823771518015</v>
      </c>
      <c r="AY130">
        <f t="shared" si="648"/>
        <v>260.64875431884815</v>
      </c>
      <c r="AZ130">
        <f t="shared" si="648"/>
        <v>261.1703124762401</v>
      </c>
      <c r="BA130">
        <f t="shared" si="648"/>
        <v>261.692914271505</v>
      </c>
      <c r="BB130">
        <f t="shared" si="648"/>
        <v>262.21656179296224</v>
      </c>
      <c r="BC130">
        <f t="shared" si="648"/>
        <v>262.74125713310991</v>
      </c>
      <c r="BD130">
        <f t="shared" si="648"/>
        <v>263.26700238863316</v>
      </c>
      <c r="BE130">
        <f t="shared" si="648"/>
        <v>263.79379966041279</v>
      </c>
      <c r="BF130">
        <f t="shared" si="648"/>
        <v>264.32165105353323</v>
      </c>
      <c r="BG130">
        <f t="shared" si="648"/>
        <v>264.8505586772913</v>
      </c>
      <c r="BH130">
        <f t="shared" si="648"/>
        <v>265.3805246452045</v>
      </c>
      <c r="BI130">
        <f t="shared" si="648"/>
        <v>265.91155107501953</v>
      </c>
      <c r="BJ130">
        <f t="shared" si="648"/>
        <v>266.4436400887206</v>
      </c>
      <c r="BK130">
        <f t="shared" si="648"/>
        <v>266.97679381253806</v>
      </c>
      <c r="BL130">
        <f t="shared" si="648"/>
        <v>267.51101437695689</v>
      </c>
      <c r="BM130">
        <f t="shared" si="648"/>
        <v>268.04630391672509</v>
      </c>
    </row>
    <row r="131" spans="1:65" ht="15" customHeight="1" x14ac:dyDescent="0.25">
      <c r="A131" s="51"/>
      <c r="B131" t="s">
        <v>90</v>
      </c>
      <c r="F131">
        <f t="shared" ref="F131" ca="1" si="649">SUM(F128:F130)</f>
        <v>708.96517505158727</v>
      </c>
      <c r="G131">
        <f t="shared" ref="G131:BM131" ca="1" si="650">SUM(G128:G130)</f>
        <v>723.59102077504713</v>
      </c>
      <c r="H131">
        <f t="shared" ca="1" si="650"/>
        <v>738.61941773711044</v>
      </c>
      <c r="I131">
        <f t="shared" ca="1" si="650"/>
        <v>754.06180230863936</v>
      </c>
      <c r="J131">
        <f t="shared" ca="1" si="650"/>
        <v>769.92993766999939</v>
      </c>
      <c r="K131">
        <f t="shared" ca="1" si="650"/>
        <v>786.235923194051</v>
      </c>
      <c r="L131">
        <f t="shared" ca="1" si="650"/>
        <v>802.9922041000018</v>
      </c>
      <c r="M131">
        <f t="shared" ca="1" si="650"/>
        <v>820.21158138598446</v>
      </c>
      <c r="N131">
        <f t="shared" ca="1" si="650"/>
        <v>837.90722204846202</v>
      </c>
      <c r="O131">
        <f t="shared" ca="1" si="650"/>
        <v>856.09266959679485</v>
      </c>
      <c r="P131">
        <f t="shared" ca="1" si="650"/>
        <v>874.78185487155065</v>
      </c>
      <c r="Q131">
        <f t="shared" ca="1" si="650"/>
        <v>893.98910717538865</v>
      </c>
      <c r="R131">
        <f t="shared" ca="1" si="650"/>
        <v>908.79002091111988</v>
      </c>
      <c r="S131">
        <f t="shared" ca="1" si="650"/>
        <v>925.76437238948915</v>
      </c>
      <c r="T131">
        <f t="shared" ca="1" si="650"/>
        <v>943.12522743035242</v>
      </c>
      <c r="U131">
        <f t="shared" ca="1" si="650"/>
        <v>960.881641591468</v>
      </c>
      <c r="V131">
        <f t="shared" ca="1" si="650"/>
        <v>979.0428841255241</v>
      </c>
      <c r="W131">
        <f t="shared" ca="1" si="650"/>
        <v>997.61844305400359</v>
      </c>
      <c r="X131">
        <f t="shared" ca="1" si="650"/>
        <v>1016.618030362348</v>
      </c>
      <c r="Y131">
        <f t="shared" ca="1" si="650"/>
        <v>1036.0515873193453</v>
      </c>
      <c r="Z131">
        <f t="shared" ca="1" si="650"/>
        <v>1055.9292899237325</v>
      </c>
      <c r="AA131">
        <f t="shared" ca="1" si="650"/>
        <v>1076.2615544810792</v>
      </c>
      <c r="AB131">
        <f t="shared" ca="1" si="650"/>
        <v>1097.0590433140933</v>
      </c>
      <c r="AC131">
        <f t="shared" ca="1" si="650"/>
        <v>1118.3326706095636</v>
      </c>
      <c r="AD131">
        <f t="shared" ca="1" si="650"/>
        <v>1134.1674586704939</v>
      </c>
      <c r="AE131">
        <f t="shared" ca="1" si="650"/>
        <v>1151.9602423840979</v>
      </c>
      <c r="AF131">
        <f t="shared" ca="1" si="650"/>
        <v>1170.0718509579572</v>
      </c>
      <c r="AG131">
        <f t="shared" ca="1" si="650"/>
        <v>1188.508155870428</v>
      </c>
      <c r="AH131">
        <f t="shared" ca="1" si="650"/>
        <v>1207.2751374619872</v>
      </c>
      <c r="AI131">
        <f t="shared" ca="1" si="650"/>
        <v>1226.3788869578459</v>
      </c>
      <c r="AJ131">
        <f t="shared" ca="1" si="650"/>
        <v>1245.8256085279786</v>
      </c>
      <c r="AK131">
        <f t="shared" ca="1" si="650"/>
        <v>1265.6216213852442</v>
      </c>
      <c r="AL131">
        <f t="shared" ca="1" si="650"/>
        <v>1285.773361922289</v>
      </c>
      <c r="AM131">
        <f t="shared" ca="1" si="650"/>
        <v>1306.287385887937</v>
      </c>
      <c r="AN131">
        <f t="shared" ca="1" si="650"/>
        <v>1327.1703706037813</v>
      </c>
      <c r="AO131">
        <f t="shared" ca="1" si="650"/>
        <v>1348.4291172217024</v>
      </c>
      <c r="AP131">
        <f t="shared" ca="1" si="650"/>
        <v>1368.9664620548263</v>
      </c>
      <c r="AQ131">
        <f t="shared" ca="1" si="650"/>
        <v>1391.4081722048079</v>
      </c>
      <c r="AR131">
        <f t="shared" ca="1" si="650"/>
        <v>1414.2548385820239</v>
      </c>
      <c r="AS131">
        <f t="shared" ca="1" si="650"/>
        <v>1437.5139500464068</v>
      </c>
      <c r="AT131">
        <f t="shared" ca="1" si="650"/>
        <v>1461.1931351599533</v>
      </c>
      <c r="AU131">
        <f t="shared" ca="1" si="650"/>
        <v>1485.3001648090872</v>
      </c>
      <c r="AV131">
        <f t="shared" ca="1" si="650"/>
        <v>1509.8429548763872</v>
      </c>
      <c r="AW131">
        <f t="shared" ca="1" si="650"/>
        <v>1534.8295689626193</v>
      </c>
      <c r="AX131">
        <f t="shared" ca="1" si="650"/>
        <v>1560.2682211600036</v>
      </c>
      <c r="AY131">
        <f t="shared" ca="1" si="650"/>
        <v>1586.1672788776825</v>
      </c>
      <c r="AZ131">
        <f t="shared" ca="1" si="650"/>
        <v>1612.5352657203655</v>
      </c>
      <c r="BA131">
        <f t="shared" ca="1" si="650"/>
        <v>1639.3808644211442</v>
      </c>
      <c r="BB131">
        <f t="shared" ca="1" si="650"/>
        <v>1665.850635394891</v>
      </c>
      <c r="BC131">
        <f t="shared" ca="1" si="650"/>
        <v>1694.2060323470532</v>
      </c>
      <c r="BD131">
        <f t="shared" ca="1" si="650"/>
        <v>1723.0762437928106</v>
      </c>
      <c r="BE131">
        <f t="shared" ca="1" si="650"/>
        <v>1752.470827088963</v>
      </c>
      <c r="BF131">
        <f t="shared" ca="1" si="650"/>
        <v>1782.3995188518022</v>
      </c>
      <c r="BG131">
        <f t="shared" ca="1" si="650"/>
        <v>1812.8722383509478</v>
      </c>
      <c r="BH131">
        <f t="shared" ca="1" si="650"/>
        <v>1843.8990909679701</v>
      </c>
      <c r="BI131">
        <f t="shared" ca="1" si="650"/>
        <v>1875.490371721042</v>
      </c>
      <c r="BJ131">
        <f t="shared" ca="1" si="650"/>
        <v>1907.6565688568935</v>
      </c>
      <c r="BK131">
        <f t="shared" ca="1" si="650"/>
        <v>1940.4083675113479</v>
      </c>
      <c r="BL131">
        <f t="shared" ca="1" si="650"/>
        <v>1973.7566534397674</v>
      </c>
      <c r="BM131">
        <f t="shared" ca="1" si="650"/>
        <v>2007.712516818737</v>
      </c>
    </row>
    <row r="132" spans="1:65" ht="15" customHeight="1" x14ac:dyDescent="0.25">
      <c r="A132" s="51"/>
    </row>
    <row r="133" spans="1:65" ht="15" customHeight="1" x14ac:dyDescent="0.2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40625" defaultRowHeight="15" x14ac:dyDescent="0.25"/>
  <cols>
    <col min="1" max="1" width="1.5703125" customWidth="1"/>
    <col min="2" max="2" width="45.5703125" customWidth="1"/>
    <col min="3" max="65" width="10.5703125" customWidth="1"/>
  </cols>
  <sheetData>
    <row r="1" spans="1:65" ht="45" customHeight="1" x14ac:dyDescent="0.4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4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3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25">
      <c r="A4" s="53"/>
    </row>
    <row r="5" spans="1:65" ht="15" customHeight="1" x14ac:dyDescent="0.25">
      <c r="A5" s="47" t="s">
        <v>169</v>
      </c>
    </row>
    <row r="6" spans="1:65" ht="15" customHeight="1" x14ac:dyDescent="0.25">
      <c r="A6" s="47"/>
      <c r="B6" t="s">
        <v>170</v>
      </c>
    </row>
    <row r="7" spans="1:65" ht="15" customHeight="1" x14ac:dyDescent="0.2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2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2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2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25">
      <c r="A11" s="53"/>
    </row>
    <row r="12" spans="1:65" ht="15" customHeight="1" x14ac:dyDescent="0.25">
      <c r="A12" s="53"/>
      <c r="B12" t="s">
        <v>175</v>
      </c>
    </row>
    <row r="13" spans="1:65" ht="15" customHeight="1" x14ac:dyDescent="0.25">
      <c r="A13" s="53"/>
      <c r="B13" t="s">
        <v>171</v>
      </c>
      <c r="E13" s="39">
        <v>35</v>
      </c>
      <c r="F13">
        <f>F7+E13</f>
        <v>36</v>
      </c>
      <c r="G13">
        <f t="shared" ref="G13:Q16" si="1">G7+F13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ref="R13:R16" si="2">R7+Q13</f>
        <v>48</v>
      </c>
      <c r="S13">
        <f t="shared" ref="S13:S16" si="3">S7+R13</f>
        <v>49</v>
      </c>
      <c r="T13">
        <f t="shared" ref="T13:T16" si="4">T7+S13</f>
        <v>50</v>
      </c>
      <c r="U13">
        <f t="shared" ref="U13:U16" si="5">U7+T13</f>
        <v>51</v>
      </c>
      <c r="V13">
        <f t="shared" ref="V13:V16" si="6">V7+U13</f>
        <v>52</v>
      </c>
      <c r="W13">
        <f t="shared" ref="W13:W16" si="7">W7+V13</f>
        <v>53</v>
      </c>
      <c r="X13">
        <f t="shared" ref="X13:X16" si="8">X7+W13</f>
        <v>53</v>
      </c>
      <c r="Y13">
        <f t="shared" ref="Y13:Y16" si="9">Y7+X13</f>
        <v>53</v>
      </c>
      <c r="Z13">
        <f t="shared" ref="Z13:Z16" si="10">Z7+Y13</f>
        <v>53</v>
      </c>
      <c r="AA13">
        <f t="shared" ref="AA13:AA16" si="11">AA7+Z13</f>
        <v>53</v>
      </c>
      <c r="AB13">
        <f t="shared" ref="AB13:AB16" si="12">AB7+AA13</f>
        <v>53</v>
      </c>
      <c r="AC13">
        <f t="shared" ref="AC13:AC16" si="13">AC7+AB13</f>
        <v>53</v>
      </c>
      <c r="AD13">
        <f t="shared" ref="AD13:AD16" si="14">AD7+AC13</f>
        <v>54</v>
      </c>
      <c r="AE13">
        <f t="shared" ref="AE13:AE16" si="15">AE7+AD13</f>
        <v>54</v>
      </c>
      <c r="AF13">
        <f t="shared" ref="AF13:AF16" si="16">AF7+AE13</f>
        <v>54</v>
      </c>
      <c r="AG13">
        <f t="shared" ref="AG13:AG16" si="17">AG7+AF13</f>
        <v>54</v>
      </c>
      <c r="AH13">
        <f t="shared" ref="AH13:AH16" si="18">AH7+AG13</f>
        <v>54</v>
      </c>
      <c r="AI13">
        <f t="shared" ref="AI13:AI16" si="19">AI7+AH13</f>
        <v>54</v>
      </c>
      <c r="AJ13">
        <f t="shared" ref="AJ13:AJ16" si="20">AJ7+AI13</f>
        <v>54</v>
      </c>
      <c r="AK13">
        <f t="shared" ref="AK13:AK16" si="21">AK7+AJ13</f>
        <v>54</v>
      </c>
      <c r="AL13">
        <f t="shared" ref="AL13:AL16" si="22">AL7+AK13</f>
        <v>54</v>
      </c>
      <c r="AM13">
        <f t="shared" ref="AM13:AM16" si="23">AM7+AL13</f>
        <v>54</v>
      </c>
      <c r="AN13">
        <f t="shared" ref="AN13:AN16" si="24">AN7+AM13</f>
        <v>54</v>
      </c>
      <c r="AO13">
        <f t="shared" ref="AO13:AO16" si="25">AO7+AN13</f>
        <v>54</v>
      </c>
      <c r="AP13">
        <f t="shared" ref="AP13:AP16" si="26">AP7+AO13</f>
        <v>54</v>
      </c>
      <c r="AQ13">
        <f t="shared" ref="AQ13:AQ16" si="27">AQ7+AP13</f>
        <v>54</v>
      </c>
      <c r="AR13">
        <f t="shared" ref="AR13:AR16" si="28">AR7+AQ13</f>
        <v>54</v>
      </c>
      <c r="AS13">
        <f t="shared" ref="AS13:AS16" si="29">AS7+AR13</f>
        <v>54</v>
      </c>
      <c r="AT13">
        <f t="shared" ref="AT13:AT16" si="30">AT7+AS13</f>
        <v>54</v>
      </c>
      <c r="AU13">
        <f t="shared" ref="AU13:AU16" si="31">AU7+AT13</f>
        <v>54</v>
      </c>
      <c r="AV13">
        <f t="shared" ref="AV13:AV16" si="32">AV7+AU13</f>
        <v>54</v>
      </c>
      <c r="AW13">
        <f t="shared" ref="AW13:AW16" si="33">AW7+AV13</f>
        <v>54</v>
      </c>
      <c r="AX13">
        <f t="shared" ref="AX13:AX16" si="34">AX7+AW13</f>
        <v>54</v>
      </c>
      <c r="AY13">
        <f t="shared" ref="AY13:AY16" si="35">AY7+AX13</f>
        <v>54</v>
      </c>
      <c r="AZ13">
        <f t="shared" ref="AZ13:AZ16" si="36">AZ7+AY13</f>
        <v>54</v>
      </c>
      <c r="BA13">
        <f t="shared" ref="BA13:BA16" si="37">BA7+AZ13</f>
        <v>54</v>
      </c>
      <c r="BB13">
        <f t="shared" ref="BB13:BB16" si="38">BB7+BA13</f>
        <v>54</v>
      </c>
      <c r="BC13">
        <f t="shared" ref="BC13:BC16" si="39">BC7+BB13</f>
        <v>54</v>
      </c>
      <c r="BD13">
        <f t="shared" ref="BD13:BD16" si="40">BD7+BC13</f>
        <v>54</v>
      </c>
      <c r="BE13">
        <f t="shared" ref="BE13:BE16" si="41">BE7+BD13</f>
        <v>54</v>
      </c>
      <c r="BF13">
        <f t="shared" ref="BF13:BF16" si="42">BF7+BE13</f>
        <v>54</v>
      </c>
      <c r="BG13">
        <f t="shared" ref="BG13:BG16" si="43">BG7+BF13</f>
        <v>54</v>
      </c>
      <c r="BH13">
        <f t="shared" ref="BH13:BH16" si="44">BH7+BG13</f>
        <v>54</v>
      </c>
      <c r="BI13">
        <f t="shared" ref="BI13:BI16" si="45">BI7+BH13</f>
        <v>54</v>
      </c>
      <c r="BJ13">
        <f t="shared" ref="BJ13:BJ16" si="46">BJ7+BI13</f>
        <v>54</v>
      </c>
      <c r="BK13">
        <f t="shared" ref="BK13:BK16" si="47">BK7+BJ13</f>
        <v>54</v>
      </c>
      <c r="BL13">
        <f t="shared" ref="BL13:BL16" si="48">BL7+BK13</f>
        <v>54</v>
      </c>
      <c r="BM13">
        <f t="shared" ref="BM13:BM16" si="49">BM7+BL13</f>
        <v>54</v>
      </c>
    </row>
    <row r="14" spans="1:65" ht="15" customHeight="1" x14ac:dyDescent="0.25">
      <c r="A14" s="53"/>
      <c r="B14" t="s">
        <v>172</v>
      </c>
      <c r="E14" s="39">
        <v>20</v>
      </c>
      <c r="F14">
        <f>F8+E14</f>
        <v>21</v>
      </c>
      <c r="G14">
        <f t="shared" si="1"/>
        <v>22</v>
      </c>
      <c r="H14">
        <f t="shared" si="1"/>
        <v>23</v>
      </c>
      <c r="I14">
        <f t="shared" si="1"/>
        <v>24</v>
      </c>
      <c r="J14">
        <f t="shared" si="1"/>
        <v>25</v>
      </c>
      <c r="K14">
        <f t="shared" si="1"/>
        <v>26</v>
      </c>
      <c r="L14">
        <f t="shared" si="1"/>
        <v>27</v>
      </c>
      <c r="M14">
        <f t="shared" si="1"/>
        <v>28</v>
      </c>
      <c r="N14">
        <f t="shared" si="1"/>
        <v>29</v>
      </c>
      <c r="O14">
        <f t="shared" si="1"/>
        <v>30</v>
      </c>
      <c r="P14">
        <f t="shared" si="1"/>
        <v>31</v>
      </c>
      <c r="Q14">
        <f t="shared" si="1"/>
        <v>32</v>
      </c>
      <c r="R14">
        <f t="shared" si="2"/>
        <v>33</v>
      </c>
      <c r="S14">
        <f t="shared" si="3"/>
        <v>34</v>
      </c>
      <c r="T14">
        <f t="shared" si="4"/>
        <v>35</v>
      </c>
      <c r="U14">
        <f t="shared" si="5"/>
        <v>36</v>
      </c>
      <c r="V14">
        <f t="shared" si="6"/>
        <v>37</v>
      </c>
      <c r="W14">
        <f t="shared" si="7"/>
        <v>37</v>
      </c>
      <c r="X14">
        <f t="shared" si="8"/>
        <v>37</v>
      </c>
      <c r="Y14">
        <f t="shared" si="9"/>
        <v>37</v>
      </c>
      <c r="Z14">
        <f t="shared" si="10"/>
        <v>37</v>
      </c>
      <c r="AA14">
        <f t="shared" si="11"/>
        <v>37</v>
      </c>
      <c r="AB14">
        <f t="shared" si="12"/>
        <v>37</v>
      </c>
      <c r="AC14">
        <f t="shared" si="13"/>
        <v>37</v>
      </c>
      <c r="AD14">
        <f t="shared" si="14"/>
        <v>37</v>
      </c>
      <c r="AE14">
        <f t="shared" si="15"/>
        <v>37</v>
      </c>
      <c r="AF14">
        <f t="shared" si="16"/>
        <v>37</v>
      </c>
      <c r="AG14">
        <f t="shared" si="17"/>
        <v>37</v>
      </c>
      <c r="AH14">
        <f t="shared" si="18"/>
        <v>37</v>
      </c>
      <c r="AI14">
        <f t="shared" si="19"/>
        <v>37</v>
      </c>
      <c r="AJ14">
        <f t="shared" si="20"/>
        <v>37</v>
      </c>
      <c r="AK14">
        <f t="shared" si="21"/>
        <v>37</v>
      </c>
      <c r="AL14">
        <f t="shared" si="22"/>
        <v>37</v>
      </c>
      <c r="AM14">
        <f t="shared" si="23"/>
        <v>37</v>
      </c>
      <c r="AN14">
        <f t="shared" si="24"/>
        <v>37</v>
      </c>
      <c r="AO14">
        <f t="shared" si="25"/>
        <v>37</v>
      </c>
      <c r="AP14">
        <f t="shared" si="26"/>
        <v>37</v>
      </c>
      <c r="AQ14">
        <f t="shared" si="27"/>
        <v>37</v>
      </c>
      <c r="AR14">
        <f t="shared" si="28"/>
        <v>37</v>
      </c>
      <c r="AS14">
        <f t="shared" si="29"/>
        <v>37</v>
      </c>
      <c r="AT14">
        <f t="shared" si="30"/>
        <v>37</v>
      </c>
      <c r="AU14">
        <f t="shared" si="31"/>
        <v>37</v>
      </c>
      <c r="AV14">
        <f t="shared" si="32"/>
        <v>37</v>
      </c>
      <c r="AW14">
        <f t="shared" si="33"/>
        <v>37</v>
      </c>
      <c r="AX14">
        <f t="shared" si="34"/>
        <v>37</v>
      </c>
      <c r="AY14">
        <f t="shared" si="35"/>
        <v>37</v>
      </c>
      <c r="AZ14">
        <f t="shared" si="36"/>
        <v>37</v>
      </c>
      <c r="BA14">
        <f t="shared" si="37"/>
        <v>37</v>
      </c>
      <c r="BB14">
        <f t="shared" si="38"/>
        <v>37</v>
      </c>
      <c r="BC14">
        <f t="shared" si="39"/>
        <v>37</v>
      </c>
      <c r="BD14">
        <f t="shared" si="40"/>
        <v>37</v>
      </c>
      <c r="BE14">
        <f t="shared" si="41"/>
        <v>37</v>
      </c>
      <c r="BF14">
        <f t="shared" si="42"/>
        <v>37</v>
      </c>
      <c r="BG14">
        <f t="shared" si="43"/>
        <v>37</v>
      </c>
      <c r="BH14">
        <f t="shared" si="44"/>
        <v>37</v>
      </c>
      <c r="BI14">
        <f t="shared" si="45"/>
        <v>37</v>
      </c>
      <c r="BJ14">
        <f t="shared" si="46"/>
        <v>37</v>
      </c>
      <c r="BK14">
        <f t="shared" si="47"/>
        <v>37</v>
      </c>
      <c r="BL14">
        <f t="shared" si="48"/>
        <v>37</v>
      </c>
      <c r="BM14">
        <f t="shared" si="49"/>
        <v>37</v>
      </c>
    </row>
    <row r="15" spans="1:65" ht="15" customHeight="1" x14ac:dyDescent="0.25">
      <c r="A15" s="53"/>
      <c r="B15" t="s">
        <v>173</v>
      </c>
      <c r="E15" s="39">
        <v>19</v>
      </c>
      <c r="F15">
        <f>F9+E15</f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2"/>
        <v>31</v>
      </c>
      <c r="S15">
        <f t="shared" si="3"/>
        <v>31</v>
      </c>
      <c r="T15">
        <f t="shared" si="4"/>
        <v>31</v>
      </c>
      <c r="U15">
        <f t="shared" si="5"/>
        <v>31</v>
      </c>
      <c r="V15">
        <f t="shared" si="6"/>
        <v>31</v>
      </c>
      <c r="W15">
        <f t="shared" si="7"/>
        <v>32</v>
      </c>
      <c r="X15">
        <f t="shared" si="8"/>
        <v>32</v>
      </c>
      <c r="Y15">
        <f t="shared" si="9"/>
        <v>32</v>
      </c>
      <c r="Z15">
        <f t="shared" si="10"/>
        <v>32</v>
      </c>
      <c r="AA15">
        <f t="shared" si="11"/>
        <v>32</v>
      </c>
      <c r="AB15">
        <f t="shared" si="12"/>
        <v>32</v>
      </c>
      <c r="AC15">
        <f t="shared" si="13"/>
        <v>32</v>
      </c>
      <c r="AD15">
        <f t="shared" si="14"/>
        <v>32</v>
      </c>
      <c r="AE15">
        <f t="shared" si="15"/>
        <v>32</v>
      </c>
      <c r="AF15">
        <f t="shared" si="16"/>
        <v>32</v>
      </c>
      <c r="AG15">
        <f t="shared" si="17"/>
        <v>32</v>
      </c>
      <c r="AH15">
        <f t="shared" si="18"/>
        <v>32</v>
      </c>
      <c r="AI15">
        <f t="shared" si="19"/>
        <v>32</v>
      </c>
      <c r="AJ15">
        <f t="shared" si="20"/>
        <v>32</v>
      </c>
      <c r="AK15">
        <f t="shared" si="21"/>
        <v>32</v>
      </c>
      <c r="AL15">
        <f t="shared" si="22"/>
        <v>32</v>
      </c>
      <c r="AM15">
        <f t="shared" si="23"/>
        <v>32</v>
      </c>
      <c r="AN15">
        <f t="shared" si="24"/>
        <v>32</v>
      </c>
      <c r="AO15">
        <f t="shared" si="25"/>
        <v>32</v>
      </c>
      <c r="AP15">
        <f t="shared" si="26"/>
        <v>32</v>
      </c>
      <c r="AQ15">
        <f t="shared" si="27"/>
        <v>32</v>
      </c>
      <c r="AR15">
        <f t="shared" si="28"/>
        <v>32</v>
      </c>
      <c r="AS15">
        <f t="shared" si="29"/>
        <v>32</v>
      </c>
      <c r="AT15">
        <f t="shared" si="30"/>
        <v>32</v>
      </c>
      <c r="AU15">
        <f t="shared" si="31"/>
        <v>32</v>
      </c>
      <c r="AV15">
        <f t="shared" si="32"/>
        <v>32</v>
      </c>
      <c r="AW15">
        <f t="shared" si="33"/>
        <v>32</v>
      </c>
      <c r="AX15">
        <f t="shared" si="34"/>
        <v>32</v>
      </c>
      <c r="AY15">
        <f t="shared" si="35"/>
        <v>32</v>
      </c>
      <c r="AZ15">
        <f t="shared" si="36"/>
        <v>32</v>
      </c>
      <c r="BA15">
        <f t="shared" si="37"/>
        <v>32</v>
      </c>
      <c r="BB15">
        <f t="shared" si="38"/>
        <v>32</v>
      </c>
      <c r="BC15">
        <f t="shared" si="39"/>
        <v>32</v>
      </c>
      <c r="BD15">
        <f t="shared" si="40"/>
        <v>32</v>
      </c>
      <c r="BE15">
        <f t="shared" si="41"/>
        <v>32</v>
      </c>
      <c r="BF15">
        <f t="shared" si="42"/>
        <v>32</v>
      </c>
      <c r="BG15">
        <f t="shared" si="43"/>
        <v>32</v>
      </c>
      <c r="BH15">
        <f t="shared" si="44"/>
        <v>32</v>
      </c>
      <c r="BI15">
        <f t="shared" si="45"/>
        <v>32</v>
      </c>
      <c r="BJ15">
        <f t="shared" si="46"/>
        <v>32</v>
      </c>
      <c r="BK15">
        <f t="shared" si="47"/>
        <v>32</v>
      </c>
      <c r="BL15">
        <f t="shared" si="48"/>
        <v>32</v>
      </c>
      <c r="BM15">
        <f t="shared" si="49"/>
        <v>32</v>
      </c>
    </row>
    <row r="16" spans="1:65" ht="15" customHeight="1" x14ac:dyDescent="0.25">
      <c r="A16" s="53"/>
      <c r="B16" t="s">
        <v>174</v>
      </c>
      <c r="E16" s="39">
        <v>11</v>
      </c>
      <c r="F16">
        <f>F10+E16</f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2"/>
        <v>18</v>
      </c>
      <c r="S16">
        <f t="shared" si="3"/>
        <v>18</v>
      </c>
      <c r="T16">
        <f t="shared" si="4"/>
        <v>18</v>
      </c>
      <c r="U16">
        <f t="shared" si="5"/>
        <v>18</v>
      </c>
      <c r="V16">
        <f t="shared" si="6"/>
        <v>18</v>
      </c>
      <c r="W16">
        <f t="shared" si="7"/>
        <v>18</v>
      </c>
      <c r="X16">
        <f t="shared" si="8"/>
        <v>18</v>
      </c>
      <c r="Y16">
        <f t="shared" si="9"/>
        <v>18</v>
      </c>
      <c r="Z16">
        <f t="shared" si="10"/>
        <v>18</v>
      </c>
      <c r="AA16">
        <f t="shared" si="11"/>
        <v>18</v>
      </c>
      <c r="AB16">
        <f t="shared" si="12"/>
        <v>18</v>
      </c>
      <c r="AC16">
        <f t="shared" si="13"/>
        <v>18</v>
      </c>
      <c r="AD16">
        <f t="shared" si="14"/>
        <v>18</v>
      </c>
      <c r="AE16">
        <f t="shared" si="15"/>
        <v>18</v>
      </c>
      <c r="AF16">
        <f t="shared" si="16"/>
        <v>18</v>
      </c>
      <c r="AG16">
        <f t="shared" si="17"/>
        <v>18</v>
      </c>
      <c r="AH16">
        <f t="shared" si="18"/>
        <v>18</v>
      </c>
      <c r="AI16">
        <f t="shared" si="19"/>
        <v>18</v>
      </c>
      <c r="AJ16">
        <f t="shared" si="20"/>
        <v>18</v>
      </c>
      <c r="AK16">
        <f t="shared" si="21"/>
        <v>18</v>
      </c>
      <c r="AL16">
        <f t="shared" si="22"/>
        <v>18</v>
      </c>
      <c r="AM16">
        <f t="shared" si="23"/>
        <v>18</v>
      </c>
      <c r="AN16">
        <f t="shared" si="24"/>
        <v>18</v>
      </c>
      <c r="AO16">
        <f t="shared" si="25"/>
        <v>18</v>
      </c>
      <c r="AP16">
        <f t="shared" si="26"/>
        <v>18</v>
      </c>
      <c r="AQ16">
        <f t="shared" si="27"/>
        <v>18</v>
      </c>
      <c r="AR16">
        <f t="shared" si="28"/>
        <v>18</v>
      </c>
      <c r="AS16">
        <f t="shared" si="29"/>
        <v>18</v>
      </c>
      <c r="AT16">
        <f t="shared" si="30"/>
        <v>18</v>
      </c>
      <c r="AU16">
        <f t="shared" si="31"/>
        <v>18</v>
      </c>
      <c r="AV16">
        <f t="shared" si="32"/>
        <v>18</v>
      </c>
      <c r="AW16">
        <f t="shared" si="33"/>
        <v>18</v>
      </c>
      <c r="AX16">
        <f t="shared" si="34"/>
        <v>18</v>
      </c>
      <c r="AY16">
        <f t="shared" si="35"/>
        <v>18</v>
      </c>
      <c r="AZ16">
        <f t="shared" si="36"/>
        <v>18</v>
      </c>
      <c r="BA16">
        <f t="shared" si="37"/>
        <v>18</v>
      </c>
      <c r="BB16">
        <f t="shared" si="38"/>
        <v>18</v>
      </c>
      <c r="BC16">
        <f t="shared" si="39"/>
        <v>18</v>
      </c>
      <c r="BD16">
        <f t="shared" si="40"/>
        <v>18</v>
      </c>
      <c r="BE16">
        <f t="shared" si="41"/>
        <v>18</v>
      </c>
      <c r="BF16">
        <f t="shared" si="42"/>
        <v>18</v>
      </c>
      <c r="BG16">
        <f t="shared" si="43"/>
        <v>18</v>
      </c>
      <c r="BH16">
        <f t="shared" si="44"/>
        <v>18</v>
      </c>
      <c r="BI16">
        <f t="shared" si="45"/>
        <v>18</v>
      </c>
      <c r="BJ16">
        <f t="shared" si="46"/>
        <v>18</v>
      </c>
      <c r="BK16">
        <f t="shared" si="47"/>
        <v>18</v>
      </c>
      <c r="BL16">
        <f t="shared" si="48"/>
        <v>18</v>
      </c>
      <c r="BM16">
        <f t="shared" si="49"/>
        <v>18</v>
      </c>
    </row>
    <row r="17" spans="1:65" ht="15" customHeight="1" x14ac:dyDescent="0.25">
      <c r="A17" s="53"/>
      <c r="B17" t="s">
        <v>90</v>
      </c>
      <c r="E17">
        <f>SUM(E13:E16)</f>
        <v>85</v>
      </c>
      <c r="F17">
        <f t="shared" ref="F17:Q17" si="50">SUM(F13:F16)</f>
        <v>89</v>
      </c>
      <c r="G17">
        <f t="shared" si="50"/>
        <v>93</v>
      </c>
      <c r="H17">
        <f t="shared" si="50"/>
        <v>97</v>
      </c>
      <c r="I17">
        <f t="shared" si="50"/>
        <v>101</v>
      </c>
      <c r="J17">
        <f t="shared" si="50"/>
        <v>105</v>
      </c>
      <c r="K17">
        <f t="shared" si="50"/>
        <v>109</v>
      </c>
      <c r="L17">
        <f t="shared" si="50"/>
        <v>113</v>
      </c>
      <c r="M17">
        <f t="shared" si="50"/>
        <v>116</v>
      </c>
      <c r="N17">
        <f t="shared" si="50"/>
        <v>119</v>
      </c>
      <c r="O17">
        <f t="shared" si="50"/>
        <v>122</v>
      </c>
      <c r="P17">
        <f t="shared" si="50"/>
        <v>125</v>
      </c>
      <c r="Q17">
        <f t="shared" si="50"/>
        <v>128</v>
      </c>
      <c r="R17">
        <f t="shared" ref="R17:BM17" si="51">SUM(R13:R16)</f>
        <v>130</v>
      </c>
      <c r="S17">
        <f t="shared" si="51"/>
        <v>132</v>
      </c>
      <c r="T17">
        <f t="shared" si="51"/>
        <v>134</v>
      </c>
      <c r="U17">
        <f t="shared" si="51"/>
        <v>136</v>
      </c>
      <c r="V17">
        <f t="shared" si="51"/>
        <v>138</v>
      </c>
      <c r="W17">
        <f t="shared" si="51"/>
        <v>140</v>
      </c>
      <c r="X17">
        <f t="shared" si="51"/>
        <v>140</v>
      </c>
      <c r="Y17">
        <f t="shared" si="51"/>
        <v>140</v>
      </c>
      <c r="Z17">
        <f t="shared" si="51"/>
        <v>140</v>
      </c>
      <c r="AA17">
        <f t="shared" si="51"/>
        <v>140</v>
      </c>
      <c r="AB17">
        <f t="shared" si="51"/>
        <v>140</v>
      </c>
      <c r="AC17">
        <f t="shared" si="51"/>
        <v>140</v>
      </c>
      <c r="AD17">
        <f t="shared" si="51"/>
        <v>141</v>
      </c>
      <c r="AE17">
        <f t="shared" si="51"/>
        <v>141</v>
      </c>
      <c r="AF17">
        <f t="shared" si="51"/>
        <v>141</v>
      </c>
      <c r="AG17">
        <f t="shared" si="51"/>
        <v>141</v>
      </c>
      <c r="AH17">
        <f t="shared" si="51"/>
        <v>141</v>
      </c>
      <c r="AI17">
        <f t="shared" si="51"/>
        <v>141</v>
      </c>
      <c r="AJ17">
        <f t="shared" si="51"/>
        <v>141</v>
      </c>
      <c r="AK17">
        <f t="shared" si="51"/>
        <v>141</v>
      </c>
      <c r="AL17">
        <f t="shared" si="51"/>
        <v>141</v>
      </c>
      <c r="AM17">
        <f t="shared" si="51"/>
        <v>141</v>
      </c>
      <c r="AN17">
        <f t="shared" si="51"/>
        <v>141</v>
      </c>
      <c r="AO17">
        <f t="shared" si="51"/>
        <v>141</v>
      </c>
      <c r="AP17">
        <f t="shared" si="51"/>
        <v>141</v>
      </c>
      <c r="AQ17">
        <f t="shared" si="51"/>
        <v>141</v>
      </c>
      <c r="AR17">
        <f t="shared" si="51"/>
        <v>141</v>
      </c>
      <c r="AS17">
        <f t="shared" si="51"/>
        <v>141</v>
      </c>
      <c r="AT17">
        <f t="shared" si="51"/>
        <v>141</v>
      </c>
      <c r="AU17">
        <f t="shared" si="51"/>
        <v>141</v>
      </c>
      <c r="AV17">
        <f t="shared" si="51"/>
        <v>141</v>
      </c>
      <c r="AW17">
        <f t="shared" si="51"/>
        <v>141</v>
      </c>
      <c r="AX17">
        <f t="shared" si="51"/>
        <v>141</v>
      </c>
      <c r="AY17">
        <f t="shared" si="51"/>
        <v>141</v>
      </c>
      <c r="AZ17">
        <f t="shared" si="51"/>
        <v>141</v>
      </c>
      <c r="BA17">
        <f t="shared" si="51"/>
        <v>141</v>
      </c>
      <c r="BB17">
        <f t="shared" si="51"/>
        <v>141</v>
      </c>
      <c r="BC17">
        <f t="shared" si="51"/>
        <v>141</v>
      </c>
      <c r="BD17">
        <f t="shared" si="51"/>
        <v>141</v>
      </c>
      <c r="BE17">
        <f t="shared" si="51"/>
        <v>141</v>
      </c>
      <c r="BF17">
        <f t="shared" si="51"/>
        <v>141</v>
      </c>
      <c r="BG17">
        <f t="shared" si="51"/>
        <v>141</v>
      </c>
      <c r="BH17">
        <f t="shared" si="51"/>
        <v>141</v>
      </c>
      <c r="BI17">
        <f t="shared" si="51"/>
        <v>141</v>
      </c>
      <c r="BJ17">
        <f t="shared" si="51"/>
        <v>141</v>
      </c>
      <c r="BK17">
        <f t="shared" si="51"/>
        <v>141</v>
      </c>
      <c r="BL17">
        <f t="shared" si="51"/>
        <v>141</v>
      </c>
      <c r="BM17">
        <f t="shared" si="51"/>
        <v>141</v>
      </c>
    </row>
    <row r="18" spans="1:65" ht="15" customHeight="1" x14ac:dyDescent="0.25">
      <c r="A18" s="53"/>
    </row>
    <row r="19" spans="1:65" ht="15" customHeight="1" x14ac:dyDescent="0.25">
      <c r="A19" s="53"/>
      <c r="B19" t="s">
        <v>176</v>
      </c>
    </row>
    <row r="20" spans="1:65" ht="15" customHeight="1" x14ac:dyDescent="0.2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25">
      <c r="A21" s="53"/>
      <c r="B21" t="s">
        <v>171</v>
      </c>
      <c r="E21" s="65">
        <f>50/12</f>
        <v>4.166666666666667</v>
      </c>
      <c r="F21" s="49">
        <f>(1+F$20)*E21</f>
        <v>4.5000000000000009</v>
      </c>
      <c r="G21" s="49">
        <f t="shared" ref="G21:Q24" si="52">(1+G$20)*F21</f>
        <v>4.5000000000000009</v>
      </c>
      <c r="H21" s="49">
        <f t="shared" si="52"/>
        <v>4.5000000000000009</v>
      </c>
      <c r="I21" s="49">
        <f t="shared" si="52"/>
        <v>4.5000000000000009</v>
      </c>
      <c r="J21" s="49">
        <f t="shared" si="52"/>
        <v>4.5000000000000009</v>
      </c>
      <c r="K21" s="49">
        <f t="shared" si="52"/>
        <v>4.5000000000000009</v>
      </c>
      <c r="L21" s="49">
        <f t="shared" si="52"/>
        <v>4.5000000000000009</v>
      </c>
      <c r="M21" s="49">
        <f t="shared" si="52"/>
        <v>4.5000000000000009</v>
      </c>
      <c r="N21" s="49">
        <f t="shared" si="52"/>
        <v>4.5000000000000009</v>
      </c>
      <c r="O21" s="49">
        <f t="shared" si="52"/>
        <v>4.5000000000000009</v>
      </c>
      <c r="P21" s="49">
        <f t="shared" si="52"/>
        <v>4.5000000000000009</v>
      </c>
      <c r="Q21" s="49">
        <f t="shared" si="52"/>
        <v>4.5000000000000009</v>
      </c>
      <c r="R21" s="49">
        <f t="shared" ref="R21:R24" si="53">(1+R$20)*Q21</f>
        <v>4.7250000000000014</v>
      </c>
      <c r="S21" s="49">
        <f t="shared" ref="S21:S24" si="54">(1+S$20)*R21</f>
        <v>4.7250000000000014</v>
      </c>
      <c r="T21" s="49">
        <f t="shared" ref="T21:T24" si="55">(1+T$20)*S21</f>
        <v>4.7250000000000014</v>
      </c>
      <c r="U21" s="49">
        <f t="shared" ref="U21:U24" si="56">(1+U$20)*T21</f>
        <v>4.7250000000000014</v>
      </c>
      <c r="V21" s="49">
        <f t="shared" ref="V21:V24" si="57">(1+V$20)*U21</f>
        <v>4.7250000000000014</v>
      </c>
      <c r="W21" s="49">
        <f t="shared" ref="W21:W24" si="58">(1+W$20)*V21</f>
        <v>4.7250000000000014</v>
      </c>
      <c r="X21" s="49">
        <f t="shared" ref="X21:X24" si="59">(1+X$20)*W21</f>
        <v>4.7250000000000014</v>
      </c>
      <c r="Y21" s="49">
        <f t="shared" ref="Y21:Y24" si="60">(1+Y$20)*X21</f>
        <v>4.7250000000000014</v>
      </c>
      <c r="Z21" s="49">
        <f t="shared" ref="Z21:Z24" si="61">(1+Z$20)*Y21</f>
        <v>4.7250000000000014</v>
      </c>
      <c r="AA21" s="49">
        <f t="shared" ref="AA21:AA24" si="62">(1+AA$20)*Z21</f>
        <v>4.7250000000000014</v>
      </c>
      <c r="AB21" s="49">
        <f t="shared" ref="AB21:AB24" si="63">(1+AB$20)*AA21</f>
        <v>4.7250000000000014</v>
      </c>
      <c r="AC21" s="49">
        <f t="shared" ref="AC21:AC24" si="64">(1+AC$20)*AB21</f>
        <v>4.7250000000000014</v>
      </c>
      <c r="AD21" s="49">
        <f t="shared" ref="AD21:AD24" si="65">(1+AD$20)*AC21</f>
        <v>4.8667500000000015</v>
      </c>
      <c r="AE21" s="49">
        <f t="shared" ref="AE21:AE24" si="66">(1+AE$20)*AD21</f>
        <v>4.8667500000000015</v>
      </c>
      <c r="AF21" s="49">
        <f t="shared" ref="AF21:AF24" si="67">(1+AF$20)*AE21</f>
        <v>4.8667500000000015</v>
      </c>
      <c r="AG21" s="49">
        <f t="shared" ref="AG21:AG24" si="68">(1+AG$20)*AF21</f>
        <v>4.8667500000000015</v>
      </c>
      <c r="AH21" s="49">
        <f t="shared" ref="AH21:AH24" si="69">(1+AH$20)*AG21</f>
        <v>4.8667500000000015</v>
      </c>
      <c r="AI21" s="49">
        <f t="shared" ref="AI21:AI24" si="70">(1+AI$20)*AH21</f>
        <v>4.8667500000000015</v>
      </c>
      <c r="AJ21" s="49">
        <f t="shared" ref="AJ21:AJ24" si="71">(1+AJ$20)*AI21</f>
        <v>4.8667500000000015</v>
      </c>
      <c r="AK21" s="49">
        <f t="shared" ref="AK21:AK24" si="72">(1+AK$20)*AJ21</f>
        <v>4.8667500000000015</v>
      </c>
      <c r="AL21" s="49">
        <f t="shared" ref="AL21:AL24" si="73">(1+AL$20)*AK21</f>
        <v>4.8667500000000015</v>
      </c>
      <c r="AM21" s="49">
        <f t="shared" ref="AM21:AM24" si="74">(1+AM$20)*AL21</f>
        <v>4.8667500000000015</v>
      </c>
      <c r="AN21" s="49">
        <f t="shared" ref="AN21:AN24" si="75">(1+AN$20)*AM21</f>
        <v>4.8667500000000015</v>
      </c>
      <c r="AO21" s="49">
        <f t="shared" ref="AO21:AO24" si="76">(1+AO$20)*AN21</f>
        <v>4.8667500000000015</v>
      </c>
      <c r="AP21" s="49">
        <f t="shared" ref="AP21:AP24" si="77">(1+AP$20)*AO21</f>
        <v>5.0127525000000013</v>
      </c>
      <c r="AQ21" s="49">
        <f t="shared" ref="AQ21:AQ24" si="78">(1+AQ$20)*AP21</f>
        <v>5.0127525000000013</v>
      </c>
      <c r="AR21" s="49">
        <f t="shared" ref="AR21:AR24" si="79">(1+AR$20)*AQ21</f>
        <v>5.0127525000000013</v>
      </c>
      <c r="AS21" s="49">
        <f t="shared" ref="AS21:AS24" si="80">(1+AS$20)*AR21</f>
        <v>5.0127525000000013</v>
      </c>
      <c r="AT21" s="49">
        <f t="shared" ref="AT21:AT24" si="81">(1+AT$20)*AS21</f>
        <v>5.0127525000000013</v>
      </c>
      <c r="AU21" s="49">
        <f t="shared" ref="AU21:AU24" si="82">(1+AU$20)*AT21</f>
        <v>5.0127525000000013</v>
      </c>
      <c r="AV21" s="49">
        <f t="shared" ref="AV21:AV24" si="83">(1+AV$20)*AU21</f>
        <v>5.0127525000000013</v>
      </c>
      <c r="AW21" s="49">
        <f t="shared" ref="AW21:AW24" si="84">(1+AW$20)*AV21</f>
        <v>5.0127525000000013</v>
      </c>
      <c r="AX21" s="49">
        <f t="shared" ref="AX21:AX24" si="85">(1+AX$20)*AW21</f>
        <v>5.0127525000000013</v>
      </c>
      <c r="AY21" s="49">
        <f t="shared" ref="AY21:AY24" si="86">(1+AY$20)*AX21</f>
        <v>5.0127525000000013</v>
      </c>
      <c r="AZ21" s="49">
        <f t="shared" ref="AZ21:AZ24" si="87">(1+AZ$20)*AY21</f>
        <v>5.0127525000000013</v>
      </c>
      <c r="BA21" s="49">
        <f t="shared" ref="BA21:BA24" si="88">(1+BA$20)*AZ21</f>
        <v>5.0127525000000013</v>
      </c>
      <c r="BB21" s="49">
        <f t="shared" ref="BB21:BB24" si="89">(1+BB$20)*BA21</f>
        <v>5.1130075500000016</v>
      </c>
      <c r="BC21" s="49">
        <f t="shared" ref="BC21:BC24" si="90">(1+BC$20)*BB21</f>
        <v>5.1130075500000016</v>
      </c>
      <c r="BD21" s="49">
        <f t="shared" ref="BD21:BD24" si="91">(1+BD$20)*BC21</f>
        <v>5.1130075500000016</v>
      </c>
      <c r="BE21" s="49">
        <f t="shared" ref="BE21:BE24" si="92">(1+BE$20)*BD21</f>
        <v>5.1130075500000016</v>
      </c>
      <c r="BF21" s="49">
        <f t="shared" ref="BF21:BF24" si="93">(1+BF$20)*BE21</f>
        <v>5.1130075500000016</v>
      </c>
      <c r="BG21" s="49">
        <f t="shared" ref="BG21:BG24" si="94">(1+BG$20)*BF21</f>
        <v>5.1130075500000016</v>
      </c>
      <c r="BH21" s="49">
        <f t="shared" ref="BH21:BH24" si="95">(1+BH$20)*BG21</f>
        <v>5.1130075500000016</v>
      </c>
      <c r="BI21" s="49">
        <f t="shared" ref="BI21:BI24" si="96">(1+BI$20)*BH21</f>
        <v>5.1130075500000016</v>
      </c>
      <c r="BJ21" s="49">
        <f t="shared" ref="BJ21:BJ24" si="97">(1+BJ$20)*BI21</f>
        <v>5.1130075500000016</v>
      </c>
      <c r="BK21" s="49">
        <f t="shared" ref="BK21:BK24" si="98">(1+BK$20)*BJ21</f>
        <v>5.1130075500000016</v>
      </c>
      <c r="BL21" s="49">
        <f t="shared" ref="BL21:BL24" si="99">(1+BL$20)*BK21</f>
        <v>5.1130075500000016</v>
      </c>
      <c r="BM21" s="49">
        <f t="shared" ref="BM21:BM24" si="100">(1+BM$20)*BL21</f>
        <v>5.1130075500000016</v>
      </c>
    </row>
    <row r="22" spans="1:65" ht="15" customHeight="1" x14ac:dyDescent="0.25">
      <c r="A22" s="53"/>
      <c r="B22" t="s">
        <v>172</v>
      </c>
      <c r="E22" s="65">
        <v>3.77</v>
      </c>
      <c r="F22" s="49">
        <f>(1+F$20)*E22</f>
        <v>4.0716000000000001</v>
      </c>
      <c r="G22" s="49">
        <f t="shared" si="52"/>
        <v>4.0716000000000001</v>
      </c>
      <c r="H22" s="49">
        <f t="shared" si="52"/>
        <v>4.0716000000000001</v>
      </c>
      <c r="I22" s="49">
        <f t="shared" si="52"/>
        <v>4.0716000000000001</v>
      </c>
      <c r="J22" s="49">
        <f t="shared" si="52"/>
        <v>4.0716000000000001</v>
      </c>
      <c r="K22" s="49">
        <f t="shared" si="52"/>
        <v>4.0716000000000001</v>
      </c>
      <c r="L22" s="49">
        <f t="shared" si="52"/>
        <v>4.0716000000000001</v>
      </c>
      <c r="M22" s="49">
        <f t="shared" si="52"/>
        <v>4.0716000000000001</v>
      </c>
      <c r="N22" s="49">
        <f t="shared" si="52"/>
        <v>4.0716000000000001</v>
      </c>
      <c r="O22" s="49">
        <f t="shared" si="52"/>
        <v>4.0716000000000001</v>
      </c>
      <c r="P22" s="49">
        <f t="shared" si="52"/>
        <v>4.0716000000000001</v>
      </c>
      <c r="Q22" s="49">
        <f t="shared" si="52"/>
        <v>4.0716000000000001</v>
      </c>
      <c r="R22" s="49">
        <f t="shared" si="53"/>
        <v>4.2751800000000006</v>
      </c>
      <c r="S22" s="49">
        <f t="shared" si="54"/>
        <v>4.2751800000000006</v>
      </c>
      <c r="T22" s="49">
        <f t="shared" si="55"/>
        <v>4.2751800000000006</v>
      </c>
      <c r="U22" s="49">
        <f t="shared" si="56"/>
        <v>4.2751800000000006</v>
      </c>
      <c r="V22" s="49">
        <f t="shared" si="57"/>
        <v>4.2751800000000006</v>
      </c>
      <c r="W22" s="49">
        <f t="shared" si="58"/>
        <v>4.2751800000000006</v>
      </c>
      <c r="X22" s="49">
        <f t="shared" si="59"/>
        <v>4.2751800000000006</v>
      </c>
      <c r="Y22" s="49">
        <f t="shared" si="60"/>
        <v>4.2751800000000006</v>
      </c>
      <c r="Z22" s="49">
        <f t="shared" si="61"/>
        <v>4.2751800000000006</v>
      </c>
      <c r="AA22" s="49">
        <f t="shared" si="62"/>
        <v>4.2751800000000006</v>
      </c>
      <c r="AB22" s="49">
        <f t="shared" si="63"/>
        <v>4.2751800000000006</v>
      </c>
      <c r="AC22" s="49">
        <f t="shared" si="64"/>
        <v>4.2751800000000006</v>
      </c>
      <c r="AD22" s="49">
        <f t="shared" si="65"/>
        <v>4.4034354000000011</v>
      </c>
      <c r="AE22" s="49">
        <f t="shared" si="66"/>
        <v>4.4034354000000011</v>
      </c>
      <c r="AF22" s="49">
        <f t="shared" si="67"/>
        <v>4.4034354000000011</v>
      </c>
      <c r="AG22" s="49">
        <f t="shared" si="68"/>
        <v>4.4034354000000011</v>
      </c>
      <c r="AH22" s="49">
        <f t="shared" si="69"/>
        <v>4.4034354000000011</v>
      </c>
      <c r="AI22" s="49">
        <f t="shared" si="70"/>
        <v>4.4034354000000011</v>
      </c>
      <c r="AJ22" s="49">
        <f t="shared" si="71"/>
        <v>4.4034354000000011</v>
      </c>
      <c r="AK22" s="49">
        <f t="shared" si="72"/>
        <v>4.4034354000000011</v>
      </c>
      <c r="AL22" s="49">
        <f t="shared" si="73"/>
        <v>4.4034354000000011</v>
      </c>
      <c r="AM22" s="49">
        <f t="shared" si="74"/>
        <v>4.4034354000000011</v>
      </c>
      <c r="AN22" s="49">
        <f t="shared" si="75"/>
        <v>4.4034354000000011</v>
      </c>
      <c r="AO22" s="49">
        <f t="shared" si="76"/>
        <v>4.4034354000000011</v>
      </c>
      <c r="AP22" s="49">
        <f t="shared" si="77"/>
        <v>4.5355384620000017</v>
      </c>
      <c r="AQ22" s="49">
        <f t="shared" si="78"/>
        <v>4.5355384620000017</v>
      </c>
      <c r="AR22" s="49">
        <f t="shared" si="79"/>
        <v>4.5355384620000017</v>
      </c>
      <c r="AS22" s="49">
        <f t="shared" si="80"/>
        <v>4.5355384620000017</v>
      </c>
      <c r="AT22" s="49">
        <f t="shared" si="81"/>
        <v>4.5355384620000017</v>
      </c>
      <c r="AU22" s="49">
        <f t="shared" si="82"/>
        <v>4.5355384620000017</v>
      </c>
      <c r="AV22" s="49">
        <f t="shared" si="83"/>
        <v>4.5355384620000017</v>
      </c>
      <c r="AW22" s="49">
        <f t="shared" si="84"/>
        <v>4.5355384620000017</v>
      </c>
      <c r="AX22" s="49">
        <f t="shared" si="85"/>
        <v>4.5355384620000017</v>
      </c>
      <c r="AY22" s="49">
        <f t="shared" si="86"/>
        <v>4.5355384620000017</v>
      </c>
      <c r="AZ22" s="49">
        <f t="shared" si="87"/>
        <v>4.5355384620000017</v>
      </c>
      <c r="BA22" s="49">
        <f t="shared" si="88"/>
        <v>4.5355384620000017</v>
      </c>
      <c r="BB22" s="49">
        <f t="shared" si="89"/>
        <v>4.6262492312400019</v>
      </c>
      <c r="BC22" s="49">
        <f t="shared" si="90"/>
        <v>4.6262492312400019</v>
      </c>
      <c r="BD22" s="49">
        <f t="shared" si="91"/>
        <v>4.6262492312400019</v>
      </c>
      <c r="BE22" s="49">
        <f t="shared" si="92"/>
        <v>4.6262492312400019</v>
      </c>
      <c r="BF22" s="49">
        <f t="shared" si="93"/>
        <v>4.6262492312400019</v>
      </c>
      <c r="BG22" s="49">
        <f t="shared" si="94"/>
        <v>4.6262492312400019</v>
      </c>
      <c r="BH22" s="49">
        <f t="shared" si="95"/>
        <v>4.6262492312400019</v>
      </c>
      <c r="BI22" s="49">
        <f t="shared" si="96"/>
        <v>4.6262492312400019</v>
      </c>
      <c r="BJ22" s="49">
        <f t="shared" si="97"/>
        <v>4.6262492312400019</v>
      </c>
      <c r="BK22" s="49">
        <f t="shared" si="98"/>
        <v>4.6262492312400019</v>
      </c>
      <c r="BL22" s="49">
        <f t="shared" si="99"/>
        <v>4.6262492312400019</v>
      </c>
      <c r="BM22" s="49">
        <f t="shared" si="100"/>
        <v>4.6262492312400019</v>
      </c>
    </row>
    <row r="23" spans="1:65" ht="15" customHeight="1" x14ac:dyDescent="0.25">
      <c r="A23" s="53"/>
      <c r="B23" t="s">
        <v>173</v>
      </c>
      <c r="E23" s="65">
        <v>3.66</v>
      </c>
      <c r="F23" s="49">
        <f>(1+F$20)*E23</f>
        <v>3.9528000000000003</v>
      </c>
      <c r="G23" s="49">
        <f t="shared" si="52"/>
        <v>3.9528000000000003</v>
      </c>
      <c r="H23" s="49">
        <f t="shared" si="52"/>
        <v>3.9528000000000003</v>
      </c>
      <c r="I23" s="49">
        <f t="shared" si="52"/>
        <v>3.9528000000000003</v>
      </c>
      <c r="J23" s="49">
        <f t="shared" si="52"/>
        <v>3.9528000000000003</v>
      </c>
      <c r="K23" s="49">
        <f t="shared" si="52"/>
        <v>3.9528000000000003</v>
      </c>
      <c r="L23" s="49">
        <f t="shared" si="52"/>
        <v>3.9528000000000003</v>
      </c>
      <c r="M23" s="49">
        <f t="shared" si="52"/>
        <v>3.9528000000000003</v>
      </c>
      <c r="N23" s="49">
        <f t="shared" si="52"/>
        <v>3.9528000000000003</v>
      </c>
      <c r="O23" s="49">
        <f t="shared" si="52"/>
        <v>3.9528000000000003</v>
      </c>
      <c r="P23" s="49">
        <f t="shared" si="52"/>
        <v>3.9528000000000003</v>
      </c>
      <c r="Q23" s="49">
        <f t="shared" si="52"/>
        <v>3.9528000000000003</v>
      </c>
      <c r="R23" s="49">
        <f t="shared" si="53"/>
        <v>4.1504400000000006</v>
      </c>
      <c r="S23" s="49">
        <f t="shared" si="54"/>
        <v>4.1504400000000006</v>
      </c>
      <c r="T23" s="49">
        <f t="shared" si="55"/>
        <v>4.1504400000000006</v>
      </c>
      <c r="U23" s="49">
        <f t="shared" si="56"/>
        <v>4.1504400000000006</v>
      </c>
      <c r="V23" s="49">
        <f t="shared" si="57"/>
        <v>4.1504400000000006</v>
      </c>
      <c r="W23" s="49">
        <f t="shared" si="58"/>
        <v>4.1504400000000006</v>
      </c>
      <c r="X23" s="49">
        <f t="shared" si="59"/>
        <v>4.1504400000000006</v>
      </c>
      <c r="Y23" s="49">
        <f t="shared" si="60"/>
        <v>4.1504400000000006</v>
      </c>
      <c r="Z23" s="49">
        <f t="shared" si="61"/>
        <v>4.1504400000000006</v>
      </c>
      <c r="AA23" s="49">
        <f t="shared" si="62"/>
        <v>4.1504400000000006</v>
      </c>
      <c r="AB23" s="49">
        <f t="shared" si="63"/>
        <v>4.1504400000000006</v>
      </c>
      <c r="AC23" s="49">
        <f t="shared" si="64"/>
        <v>4.1504400000000006</v>
      </c>
      <c r="AD23" s="49">
        <f t="shared" si="65"/>
        <v>4.2749532000000006</v>
      </c>
      <c r="AE23" s="49">
        <f t="shared" si="66"/>
        <v>4.2749532000000006</v>
      </c>
      <c r="AF23" s="49">
        <f t="shared" si="67"/>
        <v>4.2749532000000006</v>
      </c>
      <c r="AG23" s="49">
        <f t="shared" si="68"/>
        <v>4.2749532000000006</v>
      </c>
      <c r="AH23" s="49">
        <f t="shared" si="69"/>
        <v>4.2749532000000006</v>
      </c>
      <c r="AI23" s="49">
        <f t="shared" si="70"/>
        <v>4.2749532000000006</v>
      </c>
      <c r="AJ23" s="49">
        <f t="shared" si="71"/>
        <v>4.2749532000000006</v>
      </c>
      <c r="AK23" s="49">
        <f t="shared" si="72"/>
        <v>4.2749532000000006</v>
      </c>
      <c r="AL23" s="49">
        <f t="shared" si="73"/>
        <v>4.2749532000000006</v>
      </c>
      <c r="AM23" s="49">
        <f t="shared" si="74"/>
        <v>4.2749532000000006</v>
      </c>
      <c r="AN23" s="49">
        <f t="shared" si="75"/>
        <v>4.2749532000000006</v>
      </c>
      <c r="AO23" s="49">
        <f t="shared" si="76"/>
        <v>4.2749532000000006</v>
      </c>
      <c r="AP23" s="49">
        <f t="shared" si="77"/>
        <v>4.4032017960000003</v>
      </c>
      <c r="AQ23" s="49">
        <f t="shared" si="78"/>
        <v>4.4032017960000003</v>
      </c>
      <c r="AR23" s="49">
        <f t="shared" si="79"/>
        <v>4.4032017960000003</v>
      </c>
      <c r="AS23" s="49">
        <f t="shared" si="80"/>
        <v>4.4032017960000003</v>
      </c>
      <c r="AT23" s="49">
        <f t="shared" si="81"/>
        <v>4.4032017960000003</v>
      </c>
      <c r="AU23" s="49">
        <f t="shared" si="82"/>
        <v>4.4032017960000003</v>
      </c>
      <c r="AV23" s="49">
        <f t="shared" si="83"/>
        <v>4.4032017960000003</v>
      </c>
      <c r="AW23" s="49">
        <f t="shared" si="84"/>
        <v>4.4032017960000003</v>
      </c>
      <c r="AX23" s="49">
        <f t="shared" si="85"/>
        <v>4.4032017960000003</v>
      </c>
      <c r="AY23" s="49">
        <f t="shared" si="86"/>
        <v>4.4032017960000003</v>
      </c>
      <c r="AZ23" s="49">
        <f t="shared" si="87"/>
        <v>4.4032017960000003</v>
      </c>
      <c r="BA23" s="49">
        <f t="shared" si="88"/>
        <v>4.4032017960000003</v>
      </c>
      <c r="BB23" s="49">
        <f t="shared" si="89"/>
        <v>4.4912658319200007</v>
      </c>
      <c r="BC23" s="49">
        <f t="shared" si="90"/>
        <v>4.4912658319200007</v>
      </c>
      <c r="BD23" s="49">
        <f t="shared" si="91"/>
        <v>4.4912658319200007</v>
      </c>
      <c r="BE23" s="49">
        <f t="shared" si="92"/>
        <v>4.4912658319200007</v>
      </c>
      <c r="BF23" s="49">
        <f t="shared" si="93"/>
        <v>4.4912658319200007</v>
      </c>
      <c r="BG23" s="49">
        <f t="shared" si="94"/>
        <v>4.4912658319200007</v>
      </c>
      <c r="BH23" s="49">
        <f t="shared" si="95"/>
        <v>4.4912658319200007</v>
      </c>
      <c r="BI23" s="49">
        <f t="shared" si="96"/>
        <v>4.4912658319200007</v>
      </c>
      <c r="BJ23" s="49">
        <f t="shared" si="97"/>
        <v>4.4912658319200007</v>
      </c>
      <c r="BK23" s="49">
        <f t="shared" si="98"/>
        <v>4.4912658319200007</v>
      </c>
      <c r="BL23" s="49">
        <f t="shared" si="99"/>
        <v>4.4912658319200007</v>
      </c>
      <c r="BM23" s="49">
        <f t="shared" si="100"/>
        <v>4.4912658319200007</v>
      </c>
    </row>
    <row r="24" spans="1:65" ht="15" customHeight="1" x14ac:dyDescent="0.25">
      <c r="A24" s="53"/>
      <c r="B24" t="s">
        <v>174</v>
      </c>
      <c r="E24" s="65">
        <v>3.66</v>
      </c>
      <c r="F24" s="49">
        <f>(1+F$20)*E24</f>
        <v>3.9528000000000003</v>
      </c>
      <c r="G24" s="49">
        <f t="shared" si="52"/>
        <v>3.9528000000000003</v>
      </c>
      <c r="H24" s="49">
        <f t="shared" si="52"/>
        <v>3.9528000000000003</v>
      </c>
      <c r="I24" s="49">
        <f t="shared" si="52"/>
        <v>3.9528000000000003</v>
      </c>
      <c r="J24" s="49">
        <f t="shared" si="52"/>
        <v>3.9528000000000003</v>
      </c>
      <c r="K24" s="49">
        <f t="shared" si="52"/>
        <v>3.9528000000000003</v>
      </c>
      <c r="L24" s="49">
        <f t="shared" si="52"/>
        <v>3.9528000000000003</v>
      </c>
      <c r="M24" s="49">
        <f t="shared" si="52"/>
        <v>3.9528000000000003</v>
      </c>
      <c r="N24" s="49">
        <f t="shared" si="52"/>
        <v>3.9528000000000003</v>
      </c>
      <c r="O24" s="49">
        <f t="shared" si="52"/>
        <v>3.9528000000000003</v>
      </c>
      <c r="P24" s="49">
        <f t="shared" si="52"/>
        <v>3.9528000000000003</v>
      </c>
      <c r="Q24" s="49">
        <f t="shared" si="52"/>
        <v>3.9528000000000003</v>
      </c>
      <c r="R24" s="49">
        <f t="shared" si="53"/>
        <v>4.1504400000000006</v>
      </c>
      <c r="S24" s="49">
        <f t="shared" si="54"/>
        <v>4.1504400000000006</v>
      </c>
      <c r="T24" s="49">
        <f t="shared" si="55"/>
        <v>4.1504400000000006</v>
      </c>
      <c r="U24" s="49">
        <f t="shared" si="56"/>
        <v>4.1504400000000006</v>
      </c>
      <c r="V24" s="49">
        <f t="shared" si="57"/>
        <v>4.1504400000000006</v>
      </c>
      <c r="W24" s="49">
        <f t="shared" si="58"/>
        <v>4.1504400000000006</v>
      </c>
      <c r="X24" s="49">
        <f t="shared" si="59"/>
        <v>4.1504400000000006</v>
      </c>
      <c r="Y24" s="49">
        <f t="shared" si="60"/>
        <v>4.1504400000000006</v>
      </c>
      <c r="Z24" s="49">
        <f t="shared" si="61"/>
        <v>4.1504400000000006</v>
      </c>
      <c r="AA24" s="49">
        <f t="shared" si="62"/>
        <v>4.1504400000000006</v>
      </c>
      <c r="AB24" s="49">
        <f t="shared" si="63"/>
        <v>4.1504400000000006</v>
      </c>
      <c r="AC24" s="49">
        <f t="shared" si="64"/>
        <v>4.1504400000000006</v>
      </c>
      <c r="AD24" s="49">
        <f t="shared" si="65"/>
        <v>4.2749532000000006</v>
      </c>
      <c r="AE24" s="49">
        <f t="shared" si="66"/>
        <v>4.2749532000000006</v>
      </c>
      <c r="AF24" s="49">
        <f t="shared" si="67"/>
        <v>4.2749532000000006</v>
      </c>
      <c r="AG24" s="49">
        <f t="shared" si="68"/>
        <v>4.2749532000000006</v>
      </c>
      <c r="AH24" s="49">
        <f t="shared" si="69"/>
        <v>4.2749532000000006</v>
      </c>
      <c r="AI24" s="49">
        <f t="shared" si="70"/>
        <v>4.2749532000000006</v>
      </c>
      <c r="AJ24" s="49">
        <f t="shared" si="71"/>
        <v>4.2749532000000006</v>
      </c>
      <c r="AK24" s="49">
        <f t="shared" si="72"/>
        <v>4.2749532000000006</v>
      </c>
      <c r="AL24" s="49">
        <f t="shared" si="73"/>
        <v>4.2749532000000006</v>
      </c>
      <c r="AM24" s="49">
        <f t="shared" si="74"/>
        <v>4.2749532000000006</v>
      </c>
      <c r="AN24" s="49">
        <f t="shared" si="75"/>
        <v>4.2749532000000006</v>
      </c>
      <c r="AO24" s="49">
        <f t="shared" si="76"/>
        <v>4.2749532000000006</v>
      </c>
      <c r="AP24" s="49">
        <f t="shared" si="77"/>
        <v>4.4032017960000003</v>
      </c>
      <c r="AQ24" s="49">
        <f t="shared" si="78"/>
        <v>4.4032017960000003</v>
      </c>
      <c r="AR24" s="49">
        <f t="shared" si="79"/>
        <v>4.4032017960000003</v>
      </c>
      <c r="AS24" s="49">
        <f t="shared" si="80"/>
        <v>4.4032017960000003</v>
      </c>
      <c r="AT24" s="49">
        <f t="shared" si="81"/>
        <v>4.4032017960000003</v>
      </c>
      <c r="AU24" s="49">
        <f t="shared" si="82"/>
        <v>4.4032017960000003</v>
      </c>
      <c r="AV24" s="49">
        <f t="shared" si="83"/>
        <v>4.4032017960000003</v>
      </c>
      <c r="AW24" s="49">
        <f t="shared" si="84"/>
        <v>4.4032017960000003</v>
      </c>
      <c r="AX24" s="49">
        <f t="shared" si="85"/>
        <v>4.4032017960000003</v>
      </c>
      <c r="AY24" s="49">
        <f t="shared" si="86"/>
        <v>4.4032017960000003</v>
      </c>
      <c r="AZ24" s="49">
        <f t="shared" si="87"/>
        <v>4.4032017960000003</v>
      </c>
      <c r="BA24" s="49">
        <f t="shared" si="88"/>
        <v>4.4032017960000003</v>
      </c>
      <c r="BB24" s="49">
        <f t="shared" si="89"/>
        <v>4.4912658319200007</v>
      </c>
      <c r="BC24" s="49">
        <f t="shared" si="90"/>
        <v>4.4912658319200007</v>
      </c>
      <c r="BD24" s="49">
        <f t="shared" si="91"/>
        <v>4.4912658319200007</v>
      </c>
      <c r="BE24" s="49">
        <f t="shared" si="92"/>
        <v>4.4912658319200007</v>
      </c>
      <c r="BF24" s="49">
        <f t="shared" si="93"/>
        <v>4.4912658319200007</v>
      </c>
      <c r="BG24" s="49">
        <f t="shared" si="94"/>
        <v>4.4912658319200007</v>
      </c>
      <c r="BH24" s="49">
        <f t="shared" si="95"/>
        <v>4.4912658319200007</v>
      </c>
      <c r="BI24" s="49">
        <f t="shared" si="96"/>
        <v>4.4912658319200007</v>
      </c>
      <c r="BJ24" s="49">
        <f t="shared" si="97"/>
        <v>4.4912658319200007</v>
      </c>
      <c r="BK24" s="49">
        <f t="shared" si="98"/>
        <v>4.4912658319200007</v>
      </c>
      <c r="BL24" s="49">
        <f t="shared" si="99"/>
        <v>4.4912658319200007</v>
      </c>
      <c r="BM24" s="49">
        <f t="shared" si="100"/>
        <v>4.4912658319200007</v>
      </c>
    </row>
    <row r="25" spans="1:65" ht="15" customHeight="1" x14ac:dyDescent="0.25">
      <c r="A25" s="53"/>
    </row>
    <row r="26" spans="1:65" ht="15" customHeight="1" x14ac:dyDescent="0.25">
      <c r="A26" s="53"/>
      <c r="B26" t="s">
        <v>178</v>
      </c>
    </row>
    <row r="27" spans="1:65" ht="15" customHeight="1" x14ac:dyDescent="0.25">
      <c r="A27" s="53"/>
      <c r="B27" t="s">
        <v>171</v>
      </c>
      <c r="F27">
        <f t="shared" ref="F27:Q30" si="101">F13*F21</f>
        <v>162.00000000000003</v>
      </c>
      <c r="G27">
        <f t="shared" si="101"/>
        <v>166.50000000000003</v>
      </c>
      <c r="H27">
        <f t="shared" si="101"/>
        <v>171.00000000000003</v>
      </c>
      <c r="I27">
        <f t="shared" si="101"/>
        <v>175.50000000000003</v>
      </c>
      <c r="J27">
        <f t="shared" si="101"/>
        <v>180.00000000000003</v>
      </c>
      <c r="K27">
        <f t="shared" si="101"/>
        <v>184.50000000000003</v>
      </c>
      <c r="L27">
        <f t="shared" si="101"/>
        <v>189.00000000000003</v>
      </c>
      <c r="M27">
        <f t="shared" si="101"/>
        <v>193.50000000000003</v>
      </c>
      <c r="N27">
        <f t="shared" si="101"/>
        <v>198.00000000000003</v>
      </c>
      <c r="O27">
        <f t="shared" si="101"/>
        <v>202.50000000000003</v>
      </c>
      <c r="P27">
        <f t="shared" si="101"/>
        <v>207.00000000000003</v>
      </c>
      <c r="Q27">
        <f t="shared" si="101"/>
        <v>211.50000000000003</v>
      </c>
      <c r="R27">
        <f t="shared" ref="R27:BM27" si="102">R13*R21</f>
        <v>226.80000000000007</v>
      </c>
      <c r="S27">
        <f t="shared" si="102"/>
        <v>231.52500000000006</v>
      </c>
      <c r="T27">
        <f t="shared" si="102"/>
        <v>236.25000000000006</v>
      </c>
      <c r="U27">
        <f t="shared" si="102"/>
        <v>240.97500000000008</v>
      </c>
      <c r="V27">
        <f t="shared" si="102"/>
        <v>245.70000000000007</v>
      </c>
      <c r="W27">
        <f t="shared" si="102"/>
        <v>250.42500000000007</v>
      </c>
      <c r="X27">
        <f t="shared" si="102"/>
        <v>250.42500000000007</v>
      </c>
      <c r="Y27">
        <f t="shared" si="102"/>
        <v>250.42500000000007</v>
      </c>
      <c r="Z27">
        <f t="shared" si="102"/>
        <v>250.42500000000007</v>
      </c>
      <c r="AA27">
        <f t="shared" si="102"/>
        <v>250.42500000000007</v>
      </c>
      <c r="AB27">
        <f t="shared" si="102"/>
        <v>250.42500000000007</v>
      </c>
      <c r="AC27">
        <f t="shared" si="102"/>
        <v>250.42500000000007</v>
      </c>
      <c r="AD27">
        <f t="shared" si="102"/>
        <v>262.80450000000008</v>
      </c>
      <c r="AE27">
        <f t="shared" si="102"/>
        <v>262.80450000000008</v>
      </c>
      <c r="AF27">
        <f t="shared" si="102"/>
        <v>262.80450000000008</v>
      </c>
      <c r="AG27">
        <f t="shared" si="102"/>
        <v>262.80450000000008</v>
      </c>
      <c r="AH27">
        <f t="shared" si="102"/>
        <v>262.80450000000008</v>
      </c>
      <c r="AI27">
        <f t="shared" si="102"/>
        <v>262.80450000000008</v>
      </c>
      <c r="AJ27">
        <f t="shared" si="102"/>
        <v>262.80450000000008</v>
      </c>
      <c r="AK27">
        <f t="shared" si="102"/>
        <v>262.80450000000008</v>
      </c>
      <c r="AL27">
        <f t="shared" si="102"/>
        <v>262.80450000000008</v>
      </c>
      <c r="AM27">
        <f t="shared" si="102"/>
        <v>262.80450000000008</v>
      </c>
      <c r="AN27">
        <f t="shared" si="102"/>
        <v>262.80450000000008</v>
      </c>
      <c r="AO27">
        <f t="shared" si="102"/>
        <v>262.80450000000008</v>
      </c>
      <c r="AP27">
        <f t="shared" si="102"/>
        <v>270.68863500000009</v>
      </c>
      <c r="AQ27">
        <f t="shared" si="102"/>
        <v>270.68863500000009</v>
      </c>
      <c r="AR27">
        <f t="shared" si="102"/>
        <v>270.68863500000009</v>
      </c>
      <c r="AS27">
        <f t="shared" si="102"/>
        <v>270.68863500000009</v>
      </c>
      <c r="AT27">
        <f t="shared" si="102"/>
        <v>270.68863500000009</v>
      </c>
      <c r="AU27">
        <f t="shared" si="102"/>
        <v>270.68863500000009</v>
      </c>
      <c r="AV27">
        <f t="shared" si="102"/>
        <v>270.68863500000009</v>
      </c>
      <c r="AW27">
        <f t="shared" si="102"/>
        <v>270.68863500000009</v>
      </c>
      <c r="AX27">
        <f t="shared" si="102"/>
        <v>270.68863500000009</v>
      </c>
      <c r="AY27">
        <f t="shared" si="102"/>
        <v>270.68863500000009</v>
      </c>
      <c r="AZ27">
        <f t="shared" si="102"/>
        <v>270.68863500000009</v>
      </c>
      <c r="BA27">
        <f t="shared" si="102"/>
        <v>270.68863500000009</v>
      </c>
      <c r="BB27">
        <f t="shared" si="102"/>
        <v>276.10240770000007</v>
      </c>
      <c r="BC27">
        <f t="shared" si="102"/>
        <v>276.10240770000007</v>
      </c>
      <c r="BD27">
        <f t="shared" si="102"/>
        <v>276.10240770000007</v>
      </c>
      <c r="BE27">
        <f t="shared" si="102"/>
        <v>276.10240770000007</v>
      </c>
      <c r="BF27">
        <f t="shared" si="102"/>
        <v>276.10240770000007</v>
      </c>
      <c r="BG27">
        <f t="shared" si="102"/>
        <v>276.10240770000007</v>
      </c>
      <c r="BH27">
        <f t="shared" si="102"/>
        <v>276.10240770000007</v>
      </c>
      <c r="BI27">
        <f t="shared" si="102"/>
        <v>276.10240770000007</v>
      </c>
      <c r="BJ27">
        <f t="shared" si="102"/>
        <v>276.10240770000007</v>
      </c>
      <c r="BK27">
        <f t="shared" si="102"/>
        <v>276.10240770000007</v>
      </c>
      <c r="BL27">
        <f t="shared" si="102"/>
        <v>276.10240770000007</v>
      </c>
      <c r="BM27">
        <f t="shared" si="102"/>
        <v>276.10240770000007</v>
      </c>
    </row>
    <row r="28" spans="1:65" ht="15" customHeight="1" x14ac:dyDescent="0.25">
      <c r="A28" s="53"/>
      <c r="B28" t="s">
        <v>172</v>
      </c>
      <c r="F28">
        <f t="shared" si="101"/>
        <v>85.503600000000006</v>
      </c>
      <c r="G28">
        <f t="shared" si="101"/>
        <v>89.575199999999995</v>
      </c>
      <c r="H28">
        <f t="shared" si="101"/>
        <v>93.646799999999999</v>
      </c>
      <c r="I28">
        <f t="shared" si="101"/>
        <v>97.718400000000003</v>
      </c>
      <c r="J28">
        <f t="shared" si="101"/>
        <v>101.79</v>
      </c>
      <c r="K28">
        <f t="shared" si="101"/>
        <v>105.86160000000001</v>
      </c>
      <c r="L28">
        <f t="shared" si="101"/>
        <v>109.9332</v>
      </c>
      <c r="M28">
        <f t="shared" si="101"/>
        <v>114.0048</v>
      </c>
      <c r="N28">
        <f t="shared" si="101"/>
        <v>118.07640000000001</v>
      </c>
      <c r="O28">
        <f t="shared" si="101"/>
        <v>122.148</v>
      </c>
      <c r="P28">
        <f t="shared" si="101"/>
        <v>126.2196</v>
      </c>
      <c r="Q28">
        <f t="shared" si="101"/>
        <v>130.2912</v>
      </c>
      <c r="R28">
        <f t="shared" ref="R28:BM28" si="103">R14*R22</f>
        <v>141.08094000000003</v>
      </c>
      <c r="S28">
        <f t="shared" si="103"/>
        <v>145.35612000000003</v>
      </c>
      <c r="T28">
        <f t="shared" si="103"/>
        <v>149.63130000000001</v>
      </c>
      <c r="U28">
        <f t="shared" si="103"/>
        <v>153.90648000000002</v>
      </c>
      <c r="V28">
        <f t="shared" si="103"/>
        <v>158.18166000000002</v>
      </c>
      <c r="W28">
        <f t="shared" si="103"/>
        <v>158.18166000000002</v>
      </c>
      <c r="X28">
        <f t="shared" si="103"/>
        <v>158.18166000000002</v>
      </c>
      <c r="Y28">
        <f t="shared" si="103"/>
        <v>158.18166000000002</v>
      </c>
      <c r="Z28">
        <f t="shared" si="103"/>
        <v>158.18166000000002</v>
      </c>
      <c r="AA28">
        <f t="shared" si="103"/>
        <v>158.18166000000002</v>
      </c>
      <c r="AB28">
        <f t="shared" si="103"/>
        <v>158.18166000000002</v>
      </c>
      <c r="AC28">
        <f t="shared" si="103"/>
        <v>158.18166000000002</v>
      </c>
      <c r="AD28">
        <f t="shared" si="103"/>
        <v>162.92710980000004</v>
      </c>
      <c r="AE28">
        <f t="shared" si="103"/>
        <v>162.92710980000004</v>
      </c>
      <c r="AF28">
        <f t="shared" si="103"/>
        <v>162.92710980000004</v>
      </c>
      <c r="AG28">
        <f t="shared" si="103"/>
        <v>162.92710980000004</v>
      </c>
      <c r="AH28">
        <f t="shared" si="103"/>
        <v>162.92710980000004</v>
      </c>
      <c r="AI28">
        <f t="shared" si="103"/>
        <v>162.92710980000004</v>
      </c>
      <c r="AJ28">
        <f t="shared" si="103"/>
        <v>162.92710980000004</v>
      </c>
      <c r="AK28">
        <f t="shared" si="103"/>
        <v>162.92710980000004</v>
      </c>
      <c r="AL28">
        <f t="shared" si="103"/>
        <v>162.92710980000004</v>
      </c>
      <c r="AM28">
        <f t="shared" si="103"/>
        <v>162.92710980000004</v>
      </c>
      <c r="AN28">
        <f t="shared" si="103"/>
        <v>162.92710980000004</v>
      </c>
      <c r="AO28">
        <f t="shared" si="103"/>
        <v>162.92710980000004</v>
      </c>
      <c r="AP28">
        <f t="shared" si="103"/>
        <v>167.81492309400005</v>
      </c>
      <c r="AQ28">
        <f t="shared" si="103"/>
        <v>167.81492309400005</v>
      </c>
      <c r="AR28">
        <f t="shared" si="103"/>
        <v>167.81492309400005</v>
      </c>
      <c r="AS28">
        <f t="shared" si="103"/>
        <v>167.81492309400005</v>
      </c>
      <c r="AT28">
        <f t="shared" si="103"/>
        <v>167.81492309400005</v>
      </c>
      <c r="AU28">
        <f t="shared" si="103"/>
        <v>167.81492309400005</v>
      </c>
      <c r="AV28">
        <f t="shared" si="103"/>
        <v>167.81492309400005</v>
      </c>
      <c r="AW28">
        <f t="shared" si="103"/>
        <v>167.81492309400005</v>
      </c>
      <c r="AX28">
        <f t="shared" si="103"/>
        <v>167.81492309400005</v>
      </c>
      <c r="AY28">
        <f t="shared" si="103"/>
        <v>167.81492309400005</v>
      </c>
      <c r="AZ28">
        <f t="shared" si="103"/>
        <v>167.81492309400005</v>
      </c>
      <c r="BA28">
        <f t="shared" si="103"/>
        <v>167.81492309400005</v>
      </c>
      <c r="BB28">
        <f t="shared" si="103"/>
        <v>171.17122155588007</v>
      </c>
      <c r="BC28">
        <f t="shared" si="103"/>
        <v>171.17122155588007</v>
      </c>
      <c r="BD28">
        <f t="shared" si="103"/>
        <v>171.17122155588007</v>
      </c>
      <c r="BE28">
        <f t="shared" si="103"/>
        <v>171.17122155588007</v>
      </c>
      <c r="BF28">
        <f t="shared" si="103"/>
        <v>171.17122155588007</v>
      </c>
      <c r="BG28">
        <f t="shared" si="103"/>
        <v>171.17122155588007</v>
      </c>
      <c r="BH28">
        <f t="shared" si="103"/>
        <v>171.17122155588007</v>
      </c>
      <c r="BI28">
        <f t="shared" si="103"/>
        <v>171.17122155588007</v>
      </c>
      <c r="BJ28">
        <f t="shared" si="103"/>
        <v>171.17122155588007</v>
      </c>
      <c r="BK28">
        <f t="shared" si="103"/>
        <v>171.17122155588007</v>
      </c>
      <c r="BL28">
        <f t="shared" si="103"/>
        <v>171.17122155588007</v>
      </c>
      <c r="BM28">
        <f t="shared" si="103"/>
        <v>171.17122155588007</v>
      </c>
    </row>
    <row r="29" spans="1:65" ht="15" customHeight="1" x14ac:dyDescent="0.25">
      <c r="A29" s="53"/>
      <c r="B29" t="s">
        <v>173</v>
      </c>
      <c r="F29">
        <f t="shared" si="101"/>
        <v>79.056000000000012</v>
      </c>
      <c r="G29">
        <f t="shared" si="101"/>
        <v>83.008800000000008</v>
      </c>
      <c r="H29">
        <f t="shared" si="101"/>
        <v>86.961600000000004</v>
      </c>
      <c r="I29">
        <f t="shared" si="101"/>
        <v>90.914400000000001</v>
      </c>
      <c r="J29">
        <f t="shared" si="101"/>
        <v>94.867200000000011</v>
      </c>
      <c r="K29">
        <f t="shared" si="101"/>
        <v>98.820000000000007</v>
      </c>
      <c r="L29">
        <f t="shared" si="101"/>
        <v>102.7728</v>
      </c>
      <c r="M29">
        <f t="shared" si="101"/>
        <v>106.72560000000001</v>
      </c>
      <c r="N29">
        <f t="shared" si="101"/>
        <v>110.67840000000001</v>
      </c>
      <c r="O29">
        <f t="shared" si="101"/>
        <v>114.63120000000001</v>
      </c>
      <c r="P29">
        <f t="shared" si="101"/>
        <v>118.584</v>
      </c>
      <c r="Q29">
        <f t="shared" si="101"/>
        <v>122.53680000000001</v>
      </c>
      <c r="R29">
        <f t="shared" ref="R29:BM29" si="104">R15*R23</f>
        <v>128.66364000000002</v>
      </c>
      <c r="S29">
        <f t="shared" si="104"/>
        <v>128.66364000000002</v>
      </c>
      <c r="T29">
        <f t="shared" si="104"/>
        <v>128.66364000000002</v>
      </c>
      <c r="U29">
        <f t="shared" si="104"/>
        <v>128.66364000000002</v>
      </c>
      <c r="V29">
        <f t="shared" si="104"/>
        <v>128.66364000000002</v>
      </c>
      <c r="W29">
        <f t="shared" si="104"/>
        <v>132.81408000000002</v>
      </c>
      <c r="X29">
        <f t="shared" si="104"/>
        <v>132.81408000000002</v>
      </c>
      <c r="Y29">
        <f t="shared" si="104"/>
        <v>132.81408000000002</v>
      </c>
      <c r="Z29">
        <f t="shared" si="104"/>
        <v>132.81408000000002</v>
      </c>
      <c r="AA29">
        <f t="shared" si="104"/>
        <v>132.81408000000002</v>
      </c>
      <c r="AB29">
        <f t="shared" si="104"/>
        <v>132.81408000000002</v>
      </c>
      <c r="AC29">
        <f t="shared" si="104"/>
        <v>132.81408000000002</v>
      </c>
      <c r="AD29">
        <f t="shared" si="104"/>
        <v>136.79850240000002</v>
      </c>
      <c r="AE29">
        <f t="shared" si="104"/>
        <v>136.79850240000002</v>
      </c>
      <c r="AF29">
        <f t="shared" si="104"/>
        <v>136.79850240000002</v>
      </c>
      <c r="AG29">
        <f t="shared" si="104"/>
        <v>136.79850240000002</v>
      </c>
      <c r="AH29">
        <f t="shared" si="104"/>
        <v>136.79850240000002</v>
      </c>
      <c r="AI29">
        <f t="shared" si="104"/>
        <v>136.79850240000002</v>
      </c>
      <c r="AJ29">
        <f t="shared" si="104"/>
        <v>136.79850240000002</v>
      </c>
      <c r="AK29">
        <f t="shared" si="104"/>
        <v>136.79850240000002</v>
      </c>
      <c r="AL29">
        <f t="shared" si="104"/>
        <v>136.79850240000002</v>
      </c>
      <c r="AM29">
        <f t="shared" si="104"/>
        <v>136.79850240000002</v>
      </c>
      <c r="AN29">
        <f t="shared" si="104"/>
        <v>136.79850240000002</v>
      </c>
      <c r="AO29">
        <f t="shared" si="104"/>
        <v>136.79850240000002</v>
      </c>
      <c r="AP29">
        <f t="shared" si="104"/>
        <v>140.90245747200001</v>
      </c>
      <c r="AQ29">
        <f t="shared" si="104"/>
        <v>140.90245747200001</v>
      </c>
      <c r="AR29">
        <f t="shared" si="104"/>
        <v>140.90245747200001</v>
      </c>
      <c r="AS29">
        <f t="shared" si="104"/>
        <v>140.90245747200001</v>
      </c>
      <c r="AT29">
        <f t="shared" si="104"/>
        <v>140.90245747200001</v>
      </c>
      <c r="AU29">
        <f t="shared" si="104"/>
        <v>140.90245747200001</v>
      </c>
      <c r="AV29">
        <f t="shared" si="104"/>
        <v>140.90245747200001</v>
      </c>
      <c r="AW29">
        <f t="shared" si="104"/>
        <v>140.90245747200001</v>
      </c>
      <c r="AX29">
        <f t="shared" si="104"/>
        <v>140.90245747200001</v>
      </c>
      <c r="AY29">
        <f t="shared" si="104"/>
        <v>140.90245747200001</v>
      </c>
      <c r="AZ29">
        <f t="shared" si="104"/>
        <v>140.90245747200001</v>
      </c>
      <c r="BA29">
        <f t="shared" si="104"/>
        <v>140.90245747200001</v>
      </c>
      <c r="BB29">
        <f t="shared" si="104"/>
        <v>143.72050662144002</v>
      </c>
      <c r="BC29">
        <f t="shared" si="104"/>
        <v>143.72050662144002</v>
      </c>
      <c r="BD29">
        <f t="shared" si="104"/>
        <v>143.72050662144002</v>
      </c>
      <c r="BE29">
        <f t="shared" si="104"/>
        <v>143.72050662144002</v>
      </c>
      <c r="BF29">
        <f t="shared" si="104"/>
        <v>143.72050662144002</v>
      </c>
      <c r="BG29">
        <f t="shared" si="104"/>
        <v>143.72050662144002</v>
      </c>
      <c r="BH29">
        <f t="shared" si="104"/>
        <v>143.72050662144002</v>
      </c>
      <c r="BI29">
        <f t="shared" si="104"/>
        <v>143.72050662144002</v>
      </c>
      <c r="BJ29">
        <f t="shared" si="104"/>
        <v>143.72050662144002</v>
      </c>
      <c r="BK29">
        <f t="shared" si="104"/>
        <v>143.72050662144002</v>
      </c>
      <c r="BL29">
        <f t="shared" si="104"/>
        <v>143.72050662144002</v>
      </c>
      <c r="BM29">
        <f t="shared" si="104"/>
        <v>143.72050662144002</v>
      </c>
    </row>
    <row r="30" spans="1:65" ht="15" customHeight="1" x14ac:dyDescent="0.25">
      <c r="A30" s="53"/>
      <c r="B30" t="s">
        <v>174</v>
      </c>
      <c r="F30">
        <f t="shared" si="101"/>
        <v>47.433600000000006</v>
      </c>
      <c r="G30">
        <f t="shared" si="101"/>
        <v>51.386400000000002</v>
      </c>
      <c r="H30">
        <f t="shared" si="101"/>
        <v>55.339200000000005</v>
      </c>
      <c r="I30">
        <f t="shared" si="101"/>
        <v>59.292000000000002</v>
      </c>
      <c r="J30">
        <f t="shared" si="101"/>
        <v>63.244800000000005</v>
      </c>
      <c r="K30">
        <f t="shared" si="101"/>
        <v>67.197600000000008</v>
      </c>
      <c r="L30">
        <f t="shared" si="101"/>
        <v>71.150400000000005</v>
      </c>
      <c r="M30">
        <f t="shared" si="101"/>
        <v>71.150400000000005</v>
      </c>
      <c r="N30">
        <f t="shared" si="101"/>
        <v>71.150400000000005</v>
      </c>
      <c r="O30">
        <f t="shared" si="101"/>
        <v>71.150400000000005</v>
      </c>
      <c r="P30">
        <f t="shared" si="101"/>
        <v>71.150400000000005</v>
      </c>
      <c r="Q30">
        <f t="shared" si="101"/>
        <v>71.150400000000005</v>
      </c>
      <c r="R30">
        <f t="shared" ref="R30:BM30" si="105">R16*R24</f>
        <v>74.707920000000016</v>
      </c>
      <c r="S30">
        <f t="shared" si="105"/>
        <v>74.707920000000016</v>
      </c>
      <c r="T30">
        <f t="shared" si="105"/>
        <v>74.707920000000016</v>
      </c>
      <c r="U30">
        <f t="shared" si="105"/>
        <v>74.707920000000016</v>
      </c>
      <c r="V30">
        <f t="shared" si="105"/>
        <v>74.707920000000016</v>
      </c>
      <c r="W30">
        <f t="shared" si="105"/>
        <v>74.707920000000016</v>
      </c>
      <c r="X30">
        <f t="shared" si="105"/>
        <v>74.707920000000016</v>
      </c>
      <c r="Y30">
        <f t="shared" si="105"/>
        <v>74.707920000000016</v>
      </c>
      <c r="Z30">
        <f t="shared" si="105"/>
        <v>74.707920000000016</v>
      </c>
      <c r="AA30">
        <f t="shared" si="105"/>
        <v>74.707920000000016</v>
      </c>
      <c r="AB30">
        <f t="shared" si="105"/>
        <v>74.707920000000016</v>
      </c>
      <c r="AC30">
        <f t="shared" si="105"/>
        <v>74.707920000000016</v>
      </c>
      <c r="AD30">
        <f t="shared" si="105"/>
        <v>76.949157600000007</v>
      </c>
      <c r="AE30">
        <f t="shared" si="105"/>
        <v>76.949157600000007</v>
      </c>
      <c r="AF30">
        <f t="shared" si="105"/>
        <v>76.949157600000007</v>
      </c>
      <c r="AG30">
        <f t="shared" si="105"/>
        <v>76.949157600000007</v>
      </c>
      <c r="AH30">
        <f t="shared" si="105"/>
        <v>76.949157600000007</v>
      </c>
      <c r="AI30">
        <f t="shared" si="105"/>
        <v>76.949157600000007</v>
      </c>
      <c r="AJ30">
        <f t="shared" si="105"/>
        <v>76.949157600000007</v>
      </c>
      <c r="AK30">
        <f t="shared" si="105"/>
        <v>76.949157600000007</v>
      </c>
      <c r="AL30">
        <f t="shared" si="105"/>
        <v>76.949157600000007</v>
      </c>
      <c r="AM30">
        <f t="shared" si="105"/>
        <v>76.949157600000007</v>
      </c>
      <c r="AN30">
        <f t="shared" si="105"/>
        <v>76.949157600000007</v>
      </c>
      <c r="AO30">
        <f t="shared" si="105"/>
        <v>76.949157600000007</v>
      </c>
      <c r="AP30">
        <f t="shared" si="105"/>
        <v>79.257632328</v>
      </c>
      <c r="AQ30">
        <f t="shared" si="105"/>
        <v>79.257632328</v>
      </c>
      <c r="AR30">
        <f t="shared" si="105"/>
        <v>79.257632328</v>
      </c>
      <c r="AS30">
        <f t="shared" si="105"/>
        <v>79.257632328</v>
      </c>
      <c r="AT30">
        <f t="shared" si="105"/>
        <v>79.257632328</v>
      </c>
      <c r="AU30">
        <f t="shared" si="105"/>
        <v>79.257632328</v>
      </c>
      <c r="AV30">
        <f t="shared" si="105"/>
        <v>79.257632328</v>
      </c>
      <c r="AW30">
        <f t="shared" si="105"/>
        <v>79.257632328</v>
      </c>
      <c r="AX30">
        <f t="shared" si="105"/>
        <v>79.257632328</v>
      </c>
      <c r="AY30">
        <f t="shared" si="105"/>
        <v>79.257632328</v>
      </c>
      <c r="AZ30">
        <f t="shared" si="105"/>
        <v>79.257632328</v>
      </c>
      <c r="BA30">
        <f t="shared" si="105"/>
        <v>79.257632328</v>
      </c>
      <c r="BB30">
        <f t="shared" si="105"/>
        <v>80.842784974560018</v>
      </c>
      <c r="BC30">
        <f t="shared" si="105"/>
        <v>80.842784974560018</v>
      </c>
      <c r="BD30">
        <f t="shared" si="105"/>
        <v>80.842784974560018</v>
      </c>
      <c r="BE30">
        <f t="shared" si="105"/>
        <v>80.842784974560018</v>
      </c>
      <c r="BF30">
        <f t="shared" si="105"/>
        <v>80.842784974560018</v>
      </c>
      <c r="BG30">
        <f t="shared" si="105"/>
        <v>80.842784974560018</v>
      </c>
      <c r="BH30">
        <f t="shared" si="105"/>
        <v>80.842784974560018</v>
      </c>
      <c r="BI30">
        <f t="shared" si="105"/>
        <v>80.842784974560018</v>
      </c>
      <c r="BJ30">
        <f t="shared" si="105"/>
        <v>80.842784974560018</v>
      </c>
      <c r="BK30">
        <f t="shared" si="105"/>
        <v>80.842784974560018</v>
      </c>
      <c r="BL30">
        <f t="shared" si="105"/>
        <v>80.842784974560018</v>
      </c>
      <c r="BM30">
        <f t="shared" si="105"/>
        <v>80.842784974560018</v>
      </c>
    </row>
    <row r="31" spans="1:65" ht="15" customHeight="1" x14ac:dyDescent="0.25">
      <c r="A31" s="53"/>
      <c r="B31" t="s">
        <v>90</v>
      </c>
      <c r="F31">
        <f t="shared" ref="F31:Q31" si="106">SUM(F27:F30)</f>
        <v>373.99320000000006</v>
      </c>
      <c r="G31">
        <f t="shared" si="106"/>
        <v>390.47039999999998</v>
      </c>
      <c r="H31">
        <f t="shared" si="106"/>
        <v>406.94760000000008</v>
      </c>
      <c r="I31">
        <f t="shared" si="106"/>
        <v>423.4248</v>
      </c>
      <c r="J31">
        <f t="shared" si="106"/>
        <v>439.90200000000004</v>
      </c>
      <c r="K31">
        <f t="shared" si="106"/>
        <v>456.37920000000008</v>
      </c>
      <c r="L31">
        <f t="shared" si="106"/>
        <v>472.85640000000006</v>
      </c>
      <c r="M31">
        <f t="shared" si="106"/>
        <v>485.38080000000002</v>
      </c>
      <c r="N31">
        <f t="shared" si="106"/>
        <v>497.90520000000004</v>
      </c>
      <c r="O31">
        <f t="shared" si="106"/>
        <v>510.42960000000005</v>
      </c>
      <c r="P31">
        <f t="shared" si="106"/>
        <v>522.95400000000006</v>
      </c>
      <c r="Q31">
        <f t="shared" si="106"/>
        <v>535.47840000000008</v>
      </c>
      <c r="R31">
        <f t="shared" ref="R31:BM31" si="107">SUM(R27:R30)</f>
        <v>571.25250000000017</v>
      </c>
      <c r="S31">
        <f t="shared" si="107"/>
        <v>580.25268000000017</v>
      </c>
      <c r="T31">
        <f t="shared" si="107"/>
        <v>589.25286000000017</v>
      </c>
      <c r="U31">
        <f t="shared" si="107"/>
        <v>598.25304000000017</v>
      </c>
      <c r="V31">
        <f t="shared" si="107"/>
        <v>607.25322000000017</v>
      </c>
      <c r="W31">
        <f t="shared" si="107"/>
        <v>616.1286600000002</v>
      </c>
      <c r="X31">
        <f t="shared" si="107"/>
        <v>616.1286600000002</v>
      </c>
      <c r="Y31">
        <f t="shared" si="107"/>
        <v>616.1286600000002</v>
      </c>
      <c r="Z31">
        <f t="shared" si="107"/>
        <v>616.1286600000002</v>
      </c>
      <c r="AA31">
        <f t="shared" si="107"/>
        <v>616.1286600000002</v>
      </c>
      <c r="AB31">
        <f t="shared" si="107"/>
        <v>616.1286600000002</v>
      </c>
      <c r="AC31">
        <f t="shared" si="107"/>
        <v>616.1286600000002</v>
      </c>
      <c r="AD31">
        <f t="shared" si="107"/>
        <v>639.47926980000011</v>
      </c>
      <c r="AE31">
        <f t="shared" si="107"/>
        <v>639.47926980000011</v>
      </c>
      <c r="AF31">
        <f t="shared" si="107"/>
        <v>639.47926980000011</v>
      </c>
      <c r="AG31">
        <f t="shared" si="107"/>
        <v>639.47926980000011</v>
      </c>
      <c r="AH31">
        <f t="shared" si="107"/>
        <v>639.47926980000011</v>
      </c>
      <c r="AI31">
        <f t="shared" si="107"/>
        <v>639.47926980000011</v>
      </c>
      <c r="AJ31">
        <f t="shared" si="107"/>
        <v>639.47926980000011</v>
      </c>
      <c r="AK31">
        <f t="shared" si="107"/>
        <v>639.47926980000011</v>
      </c>
      <c r="AL31">
        <f t="shared" si="107"/>
        <v>639.47926980000011</v>
      </c>
      <c r="AM31">
        <f t="shared" si="107"/>
        <v>639.47926980000011</v>
      </c>
      <c r="AN31">
        <f t="shared" si="107"/>
        <v>639.47926980000011</v>
      </c>
      <c r="AO31">
        <f t="shared" si="107"/>
        <v>639.47926980000011</v>
      </c>
      <c r="AP31">
        <f t="shared" si="107"/>
        <v>658.66364789400018</v>
      </c>
      <c r="AQ31">
        <f t="shared" si="107"/>
        <v>658.66364789400018</v>
      </c>
      <c r="AR31">
        <f t="shared" si="107"/>
        <v>658.66364789400018</v>
      </c>
      <c r="AS31">
        <f t="shared" si="107"/>
        <v>658.66364789400018</v>
      </c>
      <c r="AT31">
        <f t="shared" si="107"/>
        <v>658.66364789400018</v>
      </c>
      <c r="AU31">
        <f t="shared" si="107"/>
        <v>658.66364789400018</v>
      </c>
      <c r="AV31">
        <f t="shared" si="107"/>
        <v>658.66364789400018</v>
      </c>
      <c r="AW31">
        <f t="shared" si="107"/>
        <v>658.66364789400018</v>
      </c>
      <c r="AX31">
        <f t="shared" si="107"/>
        <v>658.66364789400018</v>
      </c>
      <c r="AY31">
        <f t="shared" si="107"/>
        <v>658.66364789400018</v>
      </c>
      <c r="AZ31">
        <f t="shared" si="107"/>
        <v>658.66364789400018</v>
      </c>
      <c r="BA31">
        <f t="shared" si="107"/>
        <v>658.66364789400018</v>
      </c>
      <c r="BB31">
        <f t="shared" si="107"/>
        <v>671.83692085188011</v>
      </c>
      <c r="BC31">
        <f t="shared" si="107"/>
        <v>671.83692085188011</v>
      </c>
      <c r="BD31">
        <f t="shared" si="107"/>
        <v>671.83692085188011</v>
      </c>
      <c r="BE31">
        <f t="shared" si="107"/>
        <v>671.83692085188011</v>
      </c>
      <c r="BF31">
        <f t="shared" si="107"/>
        <v>671.83692085188011</v>
      </c>
      <c r="BG31">
        <f t="shared" si="107"/>
        <v>671.83692085188011</v>
      </c>
      <c r="BH31">
        <f t="shared" si="107"/>
        <v>671.83692085188011</v>
      </c>
      <c r="BI31">
        <f t="shared" si="107"/>
        <v>671.83692085188011</v>
      </c>
      <c r="BJ31">
        <f t="shared" si="107"/>
        <v>671.83692085188011</v>
      </c>
      <c r="BK31">
        <f t="shared" si="107"/>
        <v>671.83692085188011</v>
      </c>
      <c r="BL31">
        <f t="shared" si="107"/>
        <v>671.83692085188011</v>
      </c>
      <c r="BM31">
        <f t="shared" si="107"/>
        <v>671.83692085188011</v>
      </c>
    </row>
    <row r="32" spans="1:65" ht="15" customHeight="1" x14ac:dyDescent="0.25">
      <c r="A32" s="53"/>
    </row>
    <row r="33" spans="1:65" ht="15" customHeight="1" x14ac:dyDescent="0.25">
      <c r="A33" s="53" t="s">
        <v>179</v>
      </c>
    </row>
    <row r="34" spans="1:65" ht="15" customHeight="1" x14ac:dyDescent="0.2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2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108">G35*1.3</f>
        <v>26</v>
      </c>
      <c r="T35" s="54">
        <f t="shared" si="108"/>
        <v>26</v>
      </c>
      <c r="U35" s="54">
        <f t="shared" si="108"/>
        <v>26</v>
      </c>
      <c r="V35" s="54">
        <f t="shared" si="108"/>
        <v>26</v>
      </c>
      <c r="W35" s="54">
        <f t="shared" si="108"/>
        <v>26</v>
      </c>
      <c r="X35" s="54">
        <f t="shared" si="108"/>
        <v>26</v>
      </c>
      <c r="Y35" s="54">
        <f t="shared" si="108"/>
        <v>26</v>
      </c>
      <c r="Z35" s="54">
        <f t="shared" si="108"/>
        <v>26</v>
      </c>
      <c r="AA35" s="54">
        <f t="shared" si="108"/>
        <v>26</v>
      </c>
      <c r="AB35" s="54">
        <f t="shared" si="108"/>
        <v>26</v>
      </c>
      <c r="AC35" s="54">
        <f t="shared" si="108"/>
        <v>26</v>
      </c>
      <c r="AD35" s="54">
        <f t="shared" si="108"/>
        <v>33.800000000000004</v>
      </c>
      <c r="AE35" s="54">
        <f t="shared" si="108"/>
        <v>33.800000000000004</v>
      </c>
      <c r="AF35" s="54">
        <f t="shared" si="108"/>
        <v>33.800000000000004</v>
      </c>
      <c r="AG35" s="54">
        <f t="shared" si="108"/>
        <v>33.800000000000004</v>
      </c>
      <c r="AH35" s="54">
        <f t="shared" si="108"/>
        <v>33.800000000000004</v>
      </c>
      <c r="AI35" s="54">
        <f t="shared" si="108"/>
        <v>33.800000000000004</v>
      </c>
      <c r="AJ35" s="54">
        <f t="shared" si="108"/>
        <v>33.800000000000004</v>
      </c>
      <c r="AK35" s="54">
        <f t="shared" si="108"/>
        <v>33.800000000000004</v>
      </c>
      <c r="AL35" s="54">
        <f t="shared" si="108"/>
        <v>33.800000000000004</v>
      </c>
      <c r="AM35" s="54">
        <f t="shared" si="108"/>
        <v>33.800000000000004</v>
      </c>
      <c r="AN35" s="54">
        <f t="shared" si="108"/>
        <v>33.800000000000004</v>
      </c>
      <c r="AO35" s="54">
        <f t="shared" si="108"/>
        <v>33.800000000000004</v>
      </c>
      <c r="AP35" s="54">
        <f t="shared" si="108"/>
        <v>43.940000000000005</v>
      </c>
      <c r="AQ35" s="54">
        <f t="shared" si="108"/>
        <v>43.940000000000005</v>
      </c>
      <c r="AR35" s="54">
        <f t="shared" si="108"/>
        <v>43.940000000000005</v>
      </c>
      <c r="AS35" s="54">
        <f t="shared" si="108"/>
        <v>43.940000000000005</v>
      </c>
      <c r="AT35" s="54">
        <f t="shared" si="108"/>
        <v>43.940000000000005</v>
      </c>
      <c r="AU35" s="54">
        <f t="shared" si="108"/>
        <v>43.940000000000005</v>
      </c>
      <c r="AV35" s="54">
        <f t="shared" si="108"/>
        <v>43.940000000000005</v>
      </c>
      <c r="AW35" s="54">
        <f t="shared" si="108"/>
        <v>43.940000000000005</v>
      </c>
      <c r="AX35" s="54">
        <f t="shared" si="108"/>
        <v>43.940000000000005</v>
      </c>
      <c r="AY35" s="54">
        <f t="shared" si="108"/>
        <v>43.940000000000005</v>
      </c>
      <c r="AZ35" s="54">
        <f t="shared" si="108"/>
        <v>43.940000000000005</v>
      </c>
      <c r="BA35" s="54">
        <f t="shared" si="108"/>
        <v>43.940000000000005</v>
      </c>
      <c r="BB35" s="54">
        <f t="shared" si="108"/>
        <v>57.122000000000007</v>
      </c>
      <c r="BC35" s="54">
        <f t="shared" si="108"/>
        <v>57.122000000000007</v>
      </c>
      <c r="BD35" s="54">
        <f t="shared" si="108"/>
        <v>57.122000000000007</v>
      </c>
      <c r="BE35" s="54">
        <f t="shared" si="108"/>
        <v>57.122000000000007</v>
      </c>
      <c r="BF35" s="54">
        <f t="shared" si="108"/>
        <v>57.122000000000007</v>
      </c>
      <c r="BG35" s="54">
        <f t="shared" si="108"/>
        <v>57.122000000000007</v>
      </c>
      <c r="BH35" s="54">
        <f t="shared" si="108"/>
        <v>57.122000000000007</v>
      </c>
      <c r="BI35" s="54">
        <f t="shared" si="108"/>
        <v>57.122000000000007</v>
      </c>
      <c r="BJ35" s="54">
        <f t="shared" si="108"/>
        <v>57.122000000000007</v>
      </c>
      <c r="BK35" s="54">
        <f t="shared" si="108"/>
        <v>57.122000000000007</v>
      </c>
      <c r="BL35" s="54">
        <f t="shared" si="108"/>
        <v>57.122000000000007</v>
      </c>
      <c r="BM35" s="54">
        <f t="shared" si="108"/>
        <v>57.122000000000007</v>
      </c>
    </row>
    <row r="36" spans="1:65" ht="15" customHeight="1" x14ac:dyDescent="0.2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2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2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9">G38+1</f>
        <v>9</v>
      </c>
      <c r="T38" s="54">
        <f t="shared" si="109"/>
        <v>9</v>
      </c>
      <c r="U38" s="54">
        <f t="shared" si="109"/>
        <v>9</v>
      </c>
      <c r="V38" s="54">
        <f t="shared" si="109"/>
        <v>9</v>
      </c>
      <c r="W38" s="54">
        <f t="shared" si="109"/>
        <v>9</v>
      </c>
      <c r="X38" s="54">
        <f t="shared" si="109"/>
        <v>9</v>
      </c>
      <c r="Y38" s="54">
        <f t="shared" si="109"/>
        <v>9</v>
      </c>
      <c r="Z38" s="54">
        <f t="shared" si="109"/>
        <v>9</v>
      </c>
      <c r="AA38" s="54">
        <f t="shared" si="109"/>
        <v>9</v>
      </c>
      <c r="AB38" s="54">
        <f t="shared" si="109"/>
        <v>9</v>
      </c>
      <c r="AC38" s="54">
        <f t="shared" si="109"/>
        <v>9</v>
      </c>
      <c r="AD38" s="54">
        <f t="shared" si="109"/>
        <v>10</v>
      </c>
      <c r="AE38" s="54">
        <f t="shared" si="109"/>
        <v>10</v>
      </c>
      <c r="AF38" s="54">
        <f t="shared" si="109"/>
        <v>10</v>
      </c>
      <c r="AG38" s="54">
        <f t="shared" si="109"/>
        <v>10</v>
      </c>
      <c r="AH38" s="54">
        <f t="shared" si="109"/>
        <v>10</v>
      </c>
      <c r="AI38" s="54">
        <f t="shared" si="109"/>
        <v>10</v>
      </c>
      <c r="AJ38" s="54">
        <f t="shared" si="109"/>
        <v>10</v>
      </c>
      <c r="AK38" s="54">
        <f t="shared" si="109"/>
        <v>10</v>
      </c>
      <c r="AL38" s="54">
        <f t="shared" si="109"/>
        <v>10</v>
      </c>
      <c r="AM38" s="54">
        <f t="shared" si="109"/>
        <v>10</v>
      </c>
      <c r="AN38" s="54">
        <f t="shared" si="109"/>
        <v>10</v>
      </c>
      <c r="AO38" s="54">
        <f t="shared" si="109"/>
        <v>10</v>
      </c>
      <c r="AP38" s="54">
        <f t="shared" si="109"/>
        <v>11</v>
      </c>
      <c r="AQ38" s="54">
        <f t="shared" si="109"/>
        <v>11</v>
      </c>
      <c r="AR38" s="54">
        <f t="shared" si="109"/>
        <v>11</v>
      </c>
      <c r="AS38" s="54">
        <f t="shared" si="109"/>
        <v>11</v>
      </c>
      <c r="AT38" s="54">
        <f t="shared" si="109"/>
        <v>11</v>
      </c>
      <c r="AU38" s="54">
        <f t="shared" si="109"/>
        <v>11</v>
      </c>
      <c r="AV38" s="54">
        <f t="shared" si="109"/>
        <v>11</v>
      </c>
      <c r="AW38" s="54">
        <f t="shared" si="109"/>
        <v>11</v>
      </c>
      <c r="AX38" s="54">
        <f t="shared" si="109"/>
        <v>11</v>
      </c>
      <c r="AY38" s="54">
        <f t="shared" si="109"/>
        <v>11</v>
      </c>
      <c r="AZ38" s="54">
        <f t="shared" si="109"/>
        <v>11</v>
      </c>
      <c r="BA38" s="54">
        <f t="shared" si="109"/>
        <v>11</v>
      </c>
      <c r="BB38" s="54">
        <f t="shared" si="109"/>
        <v>12</v>
      </c>
      <c r="BC38" s="54">
        <f t="shared" si="109"/>
        <v>12</v>
      </c>
      <c r="BD38" s="54">
        <f t="shared" si="109"/>
        <v>12</v>
      </c>
      <c r="BE38" s="54">
        <f t="shared" si="109"/>
        <v>12</v>
      </c>
      <c r="BF38" s="54">
        <f t="shared" si="109"/>
        <v>12</v>
      </c>
      <c r="BG38" s="54">
        <f t="shared" si="109"/>
        <v>12</v>
      </c>
      <c r="BH38" s="54">
        <f t="shared" si="109"/>
        <v>12</v>
      </c>
      <c r="BI38" s="54">
        <f t="shared" si="109"/>
        <v>12</v>
      </c>
      <c r="BJ38" s="54">
        <f t="shared" si="109"/>
        <v>12</v>
      </c>
      <c r="BK38" s="54">
        <f t="shared" si="109"/>
        <v>12</v>
      </c>
      <c r="BL38" s="54">
        <f t="shared" si="109"/>
        <v>12</v>
      </c>
      <c r="BM38" s="54">
        <f t="shared" si="109"/>
        <v>12</v>
      </c>
    </row>
    <row r="39" spans="1:65" ht="15" customHeight="1" x14ac:dyDescent="0.2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9"/>
        <v>5</v>
      </c>
      <c r="T39" s="54">
        <f t="shared" si="109"/>
        <v>5</v>
      </c>
      <c r="U39" s="54">
        <f t="shared" si="109"/>
        <v>5</v>
      </c>
      <c r="V39" s="54">
        <f t="shared" si="109"/>
        <v>5</v>
      </c>
      <c r="W39" s="54">
        <f t="shared" si="109"/>
        <v>5</v>
      </c>
      <c r="X39" s="54">
        <f t="shared" si="109"/>
        <v>5</v>
      </c>
      <c r="Y39" s="54">
        <f t="shared" si="109"/>
        <v>5</v>
      </c>
      <c r="Z39" s="54">
        <f t="shared" si="109"/>
        <v>5</v>
      </c>
      <c r="AA39" s="54">
        <f t="shared" si="109"/>
        <v>5</v>
      </c>
      <c r="AB39" s="54">
        <f t="shared" si="109"/>
        <v>5</v>
      </c>
      <c r="AC39" s="54">
        <f t="shared" si="109"/>
        <v>5</v>
      </c>
      <c r="AD39" s="54">
        <f t="shared" si="109"/>
        <v>6</v>
      </c>
      <c r="AE39" s="54">
        <f t="shared" si="109"/>
        <v>6</v>
      </c>
      <c r="AF39" s="54">
        <f t="shared" si="109"/>
        <v>6</v>
      </c>
      <c r="AG39" s="54">
        <f t="shared" si="109"/>
        <v>6</v>
      </c>
      <c r="AH39" s="54">
        <f t="shared" si="109"/>
        <v>6</v>
      </c>
      <c r="AI39" s="54">
        <f t="shared" si="109"/>
        <v>6</v>
      </c>
      <c r="AJ39" s="54">
        <f t="shared" si="109"/>
        <v>6</v>
      </c>
      <c r="AK39" s="54">
        <f t="shared" si="109"/>
        <v>6</v>
      </c>
      <c r="AL39" s="54">
        <f t="shared" si="109"/>
        <v>6</v>
      </c>
      <c r="AM39" s="54">
        <f t="shared" si="109"/>
        <v>6</v>
      </c>
      <c r="AN39" s="54">
        <f t="shared" si="109"/>
        <v>6</v>
      </c>
      <c r="AO39" s="54">
        <f t="shared" si="109"/>
        <v>6</v>
      </c>
      <c r="AP39" s="54">
        <f t="shared" si="109"/>
        <v>7</v>
      </c>
      <c r="AQ39" s="54">
        <f t="shared" si="109"/>
        <v>7</v>
      </c>
      <c r="AR39" s="54">
        <f t="shared" si="109"/>
        <v>7</v>
      </c>
      <c r="AS39" s="54">
        <f t="shared" si="109"/>
        <v>7</v>
      </c>
      <c r="AT39" s="54">
        <f t="shared" si="109"/>
        <v>7</v>
      </c>
      <c r="AU39" s="54">
        <f t="shared" si="109"/>
        <v>7</v>
      </c>
      <c r="AV39" s="54">
        <f t="shared" si="109"/>
        <v>7</v>
      </c>
      <c r="AW39" s="54">
        <f t="shared" si="109"/>
        <v>7</v>
      </c>
      <c r="AX39" s="54">
        <f t="shared" si="109"/>
        <v>7</v>
      </c>
      <c r="AY39" s="54">
        <f t="shared" si="109"/>
        <v>7</v>
      </c>
      <c r="AZ39" s="54">
        <f t="shared" si="109"/>
        <v>7</v>
      </c>
      <c r="BA39" s="54">
        <f t="shared" si="109"/>
        <v>7</v>
      </c>
      <c r="BB39" s="54">
        <f t="shared" si="109"/>
        <v>8</v>
      </c>
      <c r="BC39" s="54">
        <f t="shared" si="109"/>
        <v>8</v>
      </c>
      <c r="BD39" s="54">
        <f t="shared" si="109"/>
        <v>8</v>
      </c>
      <c r="BE39" s="54">
        <f t="shared" si="109"/>
        <v>8</v>
      </c>
      <c r="BF39" s="54">
        <f t="shared" si="109"/>
        <v>8</v>
      </c>
      <c r="BG39" s="54">
        <f t="shared" si="109"/>
        <v>8</v>
      </c>
      <c r="BH39" s="54">
        <f t="shared" si="109"/>
        <v>8</v>
      </c>
      <c r="BI39" s="54">
        <f t="shared" si="109"/>
        <v>8</v>
      </c>
      <c r="BJ39" s="54">
        <f t="shared" si="109"/>
        <v>8</v>
      </c>
      <c r="BK39" s="54">
        <f t="shared" si="109"/>
        <v>8</v>
      </c>
      <c r="BL39" s="54">
        <f t="shared" si="109"/>
        <v>8</v>
      </c>
      <c r="BM39" s="54">
        <f t="shared" si="109"/>
        <v>8</v>
      </c>
    </row>
    <row r="40" spans="1:65" ht="15" customHeight="1" x14ac:dyDescent="0.2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9"/>
        <v>5</v>
      </c>
      <c r="T40" s="54">
        <f t="shared" si="109"/>
        <v>5</v>
      </c>
      <c r="U40" s="54">
        <f t="shared" si="109"/>
        <v>5</v>
      </c>
      <c r="V40" s="54">
        <f t="shared" si="109"/>
        <v>5</v>
      </c>
      <c r="W40" s="54">
        <f t="shared" si="109"/>
        <v>5</v>
      </c>
      <c r="X40" s="54">
        <f t="shared" si="109"/>
        <v>5</v>
      </c>
      <c r="Y40" s="54">
        <f t="shared" si="109"/>
        <v>5</v>
      </c>
      <c r="Z40" s="54">
        <f t="shared" si="109"/>
        <v>5</v>
      </c>
      <c r="AA40" s="54">
        <f t="shared" si="109"/>
        <v>5</v>
      </c>
      <c r="AB40" s="54">
        <f t="shared" si="109"/>
        <v>5</v>
      </c>
      <c r="AC40" s="54">
        <f t="shared" si="109"/>
        <v>5</v>
      </c>
      <c r="AD40" s="54">
        <f t="shared" si="109"/>
        <v>6</v>
      </c>
      <c r="AE40" s="54">
        <f t="shared" si="109"/>
        <v>6</v>
      </c>
      <c r="AF40" s="54">
        <f t="shared" si="109"/>
        <v>6</v>
      </c>
      <c r="AG40" s="54">
        <f t="shared" si="109"/>
        <v>6</v>
      </c>
      <c r="AH40" s="54">
        <f t="shared" si="109"/>
        <v>6</v>
      </c>
      <c r="AI40" s="54">
        <f t="shared" si="109"/>
        <v>6</v>
      </c>
      <c r="AJ40" s="54">
        <f t="shared" si="109"/>
        <v>6</v>
      </c>
      <c r="AK40" s="54">
        <f t="shared" si="109"/>
        <v>6</v>
      </c>
      <c r="AL40" s="54">
        <f t="shared" si="109"/>
        <v>6</v>
      </c>
      <c r="AM40" s="54">
        <f t="shared" si="109"/>
        <v>6</v>
      </c>
      <c r="AN40" s="54">
        <f t="shared" si="109"/>
        <v>6</v>
      </c>
      <c r="AO40" s="54">
        <f t="shared" si="109"/>
        <v>6</v>
      </c>
      <c r="AP40" s="54">
        <f t="shared" si="109"/>
        <v>7</v>
      </c>
      <c r="AQ40" s="54">
        <f t="shared" si="109"/>
        <v>7</v>
      </c>
      <c r="AR40" s="54">
        <f t="shared" si="109"/>
        <v>7</v>
      </c>
      <c r="AS40" s="54">
        <f t="shared" si="109"/>
        <v>7</v>
      </c>
      <c r="AT40" s="54">
        <f t="shared" si="109"/>
        <v>7</v>
      </c>
      <c r="AU40" s="54">
        <f t="shared" si="109"/>
        <v>7</v>
      </c>
      <c r="AV40" s="54">
        <f t="shared" si="109"/>
        <v>7</v>
      </c>
      <c r="AW40" s="54">
        <f t="shared" si="109"/>
        <v>7</v>
      </c>
      <c r="AX40" s="54">
        <f t="shared" si="109"/>
        <v>7</v>
      </c>
      <c r="AY40" s="54">
        <f t="shared" si="109"/>
        <v>7</v>
      </c>
      <c r="AZ40" s="54">
        <f t="shared" si="109"/>
        <v>7</v>
      </c>
      <c r="BA40" s="54">
        <f t="shared" si="109"/>
        <v>7</v>
      </c>
      <c r="BB40" s="54">
        <f t="shared" si="109"/>
        <v>8</v>
      </c>
      <c r="BC40" s="54">
        <f t="shared" si="109"/>
        <v>8</v>
      </c>
      <c r="BD40" s="54">
        <f t="shared" si="109"/>
        <v>8</v>
      </c>
      <c r="BE40" s="54">
        <f t="shared" si="109"/>
        <v>8</v>
      </c>
      <c r="BF40" s="54">
        <f t="shared" si="109"/>
        <v>8</v>
      </c>
      <c r="BG40" s="54">
        <f t="shared" si="109"/>
        <v>8</v>
      </c>
      <c r="BH40" s="54">
        <f t="shared" si="109"/>
        <v>8</v>
      </c>
      <c r="BI40" s="54">
        <f t="shared" si="109"/>
        <v>8</v>
      </c>
      <c r="BJ40" s="54">
        <f t="shared" si="109"/>
        <v>8</v>
      </c>
      <c r="BK40" s="54">
        <f t="shared" si="109"/>
        <v>8</v>
      </c>
      <c r="BL40" s="54">
        <f t="shared" si="109"/>
        <v>8</v>
      </c>
      <c r="BM40" s="54">
        <f t="shared" si="109"/>
        <v>8</v>
      </c>
    </row>
    <row r="41" spans="1:65" ht="15" customHeight="1" x14ac:dyDescent="0.2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9"/>
        <v>6</v>
      </c>
      <c r="T41" s="54">
        <f t="shared" si="109"/>
        <v>6</v>
      </c>
      <c r="U41" s="54">
        <f t="shared" si="109"/>
        <v>6</v>
      </c>
      <c r="V41" s="54">
        <f t="shared" si="109"/>
        <v>6</v>
      </c>
      <c r="W41" s="54">
        <f t="shared" si="109"/>
        <v>6</v>
      </c>
      <c r="X41" s="54">
        <f t="shared" si="109"/>
        <v>6</v>
      </c>
      <c r="Y41" s="54">
        <f t="shared" si="109"/>
        <v>6</v>
      </c>
      <c r="Z41" s="54">
        <f t="shared" si="109"/>
        <v>6</v>
      </c>
      <c r="AA41" s="54">
        <f t="shared" si="109"/>
        <v>6</v>
      </c>
      <c r="AB41" s="54">
        <f t="shared" si="109"/>
        <v>6</v>
      </c>
      <c r="AC41" s="54">
        <f t="shared" si="109"/>
        <v>6</v>
      </c>
      <c r="AD41" s="54">
        <f t="shared" si="109"/>
        <v>7</v>
      </c>
      <c r="AE41" s="54">
        <f t="shared" si="109"/>
        <v>7</v>
      </c>
      <c r="AF41" s="54">
        <f t="shared" si="109"/>
        <v>7</v>
      </c>
      <c r="AG41" s="54">
        <f t="shared" si="109"/>
        <v>7</v>
      </c>
      <c r="AH41" s="54">
        <f t="shared" si="109"/>
        <v>7</v>
      </c>
      <c r="AI41" s="54">
        <f t="shared" si="109"/>
        <v>7</v>
      </c>
      <c r="AJ41" s="54">
        <f t="shared" si="109"/>
        <v>7</v>
      </c>
      <c r="AK41" s="54">
        <f t="shared" si="109"/>
        <v>7</v>
      </c>
      <c r="AL41" s="54">
        <f t="shared" si="109"/>
        <v>7</v>
      </c>
      <c r="AM41" s="54">
        <f t="shared" si="109"/>
        <v>7</v>
      </c>
      <c r="AN41" s="54">
        <f t="shared" si="109"/>
        <v>7</v>
      </c>
      <c r="AO41" s="54">
        <f t="shared" si="109"/>
        <v>7</v>
      </c>
      <c r="AP41" s="54">
        <f t="shared" si="109"/>
        <v>8</v>
      </c>
      <c r="AQ41" s="54">
        <f t="shared" si="109"/>
        <v>8</v>
      </c>
      <c r="AR41" s="54">
        <f t="shared" si="109"/>
        <v>8</v>
      </c>
      <c r="AS41" s="54">
        <f t="shared" si="109"/>
        <v>8</v>
      </c>
      <c r="AT41" s="54">
        <f t="shared" si="109"/>
        <v>8</v>
      </c>
      <c r="AU41" s="54">
        <f t="shared" si="109"/>
        <v>8</v>
      </c>
      <c r="AV41" s="54">
        <f t="shared" si="109"/>
        <v>8</v>
      </c>
      <c r="AW41" s="54">
        <f t="shared" si="109"/>
        <v>8</v>
      </c>
      <c r="AX41" s="54">
        <f t="shared" si="109"/>
        <v>8</v>
      </c>
      <c r="AY41" s="54">
        <f t="shared" si="109"/>
        <v>8</v>
      </c>
      <c r="AZ41" s="54">
        <f t="shared" si="109"/>
        <v>8</v>
      </c>
      <c r="BA41" s="54">
        <f t="shared" si="109"/>
        <v>8</v>
      </c>
      <c r="BB41" s="54">
        <f t="shared" si="109"/>
        <v>9</v>
      </c>
      <c r="BC41" s="54">
        <f t="shared" si="109"/>
        <v>9</v>
      </c>
      <c r="BD41" s="54">
        <f t="shared" si="109"/>
        <v>9</v>
      </c>
      <c r="BE41" s="54">
        <f t="shared" si="109"/>
        <v>9</v>
      </c>
      <c r="BF41" s="54">
        <f t="shared" si="109"/>
        <v>9</v>
      </c>
      <c r="BG41" s="54">
        <f t="shared" si="109"/>
        <v>9</v>
      </c>
      <c r="BH41" s="54">
        <f t="shared" si="109"/>
        <v>9</v>
      </c>
      <c r="BI41" s="54">
        <f t="shared" si="109"/>
        <v>9</v>
      </c>
      <c r="BJ41" s="54">
        <f t="shared" si="109"/>
        <v>9</v>
      </c>
      <c r="BK41" s="54">
        <f t="shared" si="109"/>
        <v>9</v>
      </c>
      <c r="BL41" s="54">
        <f t="shared" si="109"/>
        <v>9</v>
      </c>
      <c r="BM41" s="54">
        <f t="shared" si="109"/>
        <v>9</v>
      </c>
    </row>
    <row r="42" spans="1:65" ht="15" customHeight="1" x14ac:dyDescent="0.2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25">
      <c r="A43" s="51"/>
      <c r="B43" t="s">
        <v>400</v>
      </c>
      <c r="F43" s="43">
        <f>1-F42</f>
        <v>0.6</v>
      </c>
      <c r="G43" s="43">
        <f t="shared" ref="G43:BM43" si="110">1-G42</f>
        <v>0.6</v>
      </c>
      <c r="H43" s="43">
        <f t="shared" si="110"/>
        <v>0.6</v>
      </c>
      <c r="I43" s="43">
        <f t="shared" si="110"/>
        <v>0.6</v>
      </c>
      <c r="J43" s="43">
        <f t="shared" si="110"/>
        <v>0.6</v>
      </c>
      <c r="K43" s="43">
        <f t="shared" si="110"/>
        <v>0.6</v>
      </c>
      <c r="L43" s="43">
        <f t="shared" si="110"/>
        <v>0.6</v>
      </c>
      <c r="M43" s="43">
        <f t="shared" si="110"/>
        <v>0.6</v>
      </c>
      <c r="N43" s="43">
        <f t="shared" si="110"/>
        <v>0.6</v>
      </c>
      <c r="O43" s="43">
        <f t="shared" si="110"/>
        <v>0.6</v>
      </c>
      <c r="P43" s="43">
        <f t="shared" si="110"/>
        <v>0.6</v>
      </c>
      <c r="Q43" s="43">
        <f t="shared" si="110"/>
        <v>0.6</v>
      </c>
      <c r="R43" s="43">
        <f t="shared" si="110"/>
        <v>0.6</v>
      </c>
      <c r="S43" s="43">
        <f t="shared" si="110"/>
        <v>0.6</v>
      </c>
      <c r="T43" s="43">
        <f t="shared" si="110"/>
        <v>0.6</v>
      </c>
      <c r="U43" s="43">
        <f t="shared" si="110"/>
        <v>0.6</v>
      </c>
      <c r="V43" s="43">
        <f t="shared" si="110"/>
        <v>0.6</v>
      </c>
      <c r="W43" s="43">
        <f t="shared" si="110"/>
        <v>0.6</v>
      </c>
      <c r="X43" s="43">
        <f t="shared" si="110"/>
        <v>0.6</v>
      </c>
      <c r="Y43" s="43">
        <f t="shared" si="110"/>
        <v>0.6</v>
      </c>
      <c r="Z43" s="43">
        <f t="shared" si="110"/>
        <v>0.6</v>
      </c>
      <c r="AA43" s="43">
        <f t="shared" si="110"/>
        <v>0.6</v>
      </c>
      <c r="AB43" s="43">
        <f t="shared" si="110"/>
        <v>0.6</v>
      </c>
      <c r="AC43" s="43">
        <f t="shared" si="110"/>
        <v>0.6</v>
      </c>
      <c r="AD43" s="43">
        <f t="shared" si="110"/>
        <v>0.6</v>
      </c>
      <c r="AE43" s="43">
        <f t="shared" si="110"/>
        <v>0.6</v>
      </c>
      <c r="AF43" s="43">
        <f t="shared" si="110"/>
        <v>0.6</v>
      </c>
      <c r="AG43" s="43">
        <f t="shared" si="110"/>
        <v>0.6</v>
      </c>
      <c r="AH43" s="43">
        <f t="shared" si="110"/>
        <v>0.6</v>
      </c>
      <c r="AI43" s="43">
        <f t="shared" si="110"/>
        <v>0.6</v>
      </c>
      <c r="AJ43" s="43">
        <f t="shared" si="110"/>
        <v>0.6</v>
      </c>
      <c r="AK43" s="43">
        <f t="shared" si="110"/>
        <v>0.6</v>
      </c>
      <c r="AL43" s="43">
        <f t="shared" si="110"/>
        <v>0.6</v>
      </c>
      <c r="AM43" s="43">
        <f t="shared" si="110"/>
        <v>0.6</v>
      </c>
      <c r="AN43" s="43">
        <f t="shared" si="110"/>
        <v>0.6</v>
      </c>
      <c r="AO43" s="43">
        <f t="shared" si="110"/>
        <v>0.6</v>
      </c>
      <c r="AP43" s="43">
        <f t="shared" si="110"/>
        <v>0.6</v>
      </c>
      <c r="AQ43" s="43">
        <f t="shared" si="110"/>
        <v>0.6</v>
      </c>
      <c r="AR43" s="43">
        <f t="shared" si="110"/>
        <v>0.6</v>
      </c>
      <c r="AS43" s="43">
        <f t="shared" si="110"/>
        <v>0.6</v>
      </c>
      <c r="AT43" s="43">
        <f t="shared" si="110"/>
        <v>0.6</v>
      </c>
      <c r="AU43" s="43">
        <f t="shared" si="110"/>
        <v>0.6</v>
      </c>
      <c r="AV43" s="43">
        <f t="shared" si="110"/>
        <v>0.6</v>
      </c>
      <c r="AW43" s="43">
        <f t="shared" si="110"/>
        <v>0.6</v>
      </c>
      <c r="AX43" s="43">
        <f t="shared" si="110"/>
        <v>0.6</v>
      </c>
      <c r="AY43" s="43">
        <f t="shared" si="110"/>
        <v>0.6</v>
      </c>
      <c r="AZ43" s="43">
        <f t="shared" si="110"/>
        <v>0.6</v>
      </c>
      <c r="BA43" s="43">
        <f t="shared" si="110"/>
        <v>0.6</v>
      </c>
      <c r="BB43" s="43">
        <f t="shared" si="110"/>
        <v>0.6</v>
      </c>
      <c r="BC43" s="43">
        <f t="shared" si="110"/>
        <v>0.6</v>
      </c>
      <c r="BD43" s="43">
        <f t="shared" si="110"/>
        <v>0.6</v>
      </c>
      <c r="BE43" s="43">
        <f t="shared" si="110"/>
        <v>0.6</v>
      </c>
      <c r="BF43" s="43">
        <f t="shared" si="110"/>
        <v>0.6</v>
      </c>
      <c r="BG43" s="43">
        <f t="shared" si="110"/>
        <v>0.6</v>
      </c>
      <c r="BH43" s="43">
        <f t="shared" si="110"/>
        <v>0.6</v>
      </c>
      <c r="BI43" s="43">
        <f t="shared" si="110"/>
        <v>0.6</v>
      </c>
      <c r="BJ43" s="43">
        <f t="shared" si="110"/>
        <v>0.6</v>
      </c>
      <c r="BK43" s="43">
        <f t="shared" si="110"/>
        <v>0.6</v>
      </c>
      <c r="BL43" s="43">
        <f t="shared" si="110"/>
        <v>0.6</v>
      </c>
      <c r="BM43" s="43">
        <f t="shared" si="110"/>
        <v>0.6</v>
      </c>
    </row>
    <row r="44" spans="1:65" ht="15" customHeight="1" x14ac:dyDescent="0.25">
      <c r="A44" s="51"/>
    </row>
    <row r="45" spans="1:65" ht="15" customHeight="1" x14ac:dyDescent="0.25">
      <c r="A45" s="51" t="s">
        <v>187</v>
      </c>
    </row>
    <row r="46" spans="1:65" ht="15" customHeight="1" x14ac:dyDescent="0.25">
      <c r="A46" s="51"/>
      <c r="B46" t="s">
        <v>188</v>
      </c>
      <c r="F46">
        <f t="shared" ref="F46:Q46" si="111">F27</f>
        <v>162.00000000000003</v>
      </c>
      <c r="G46">
        <f t="shared" si="111"/>
        <v>166.50000000000003</v>
      </c>
      <c r="H46">
        <f t="shared" si="111"/>
        <v>171.00000000000003</v>
      </c>
      <c r="I46">
        <f t="shared" si="111"/>
        <v>175.50000000000003</v>
      </c>
      <c r="J46">
        <f t="shared" si="111"/>
        <v>180.00000000000003</v>
      </c>
      <c r="K46">
        <f t="shared" si="111"/>
        <v>184.50000000000003</v>
      </c>
      <c r="L46">
        <f t="shared" si="111"/>
        <v>189.00000000000003</v>
      </c>
      <c r="M46">
        <f t="shared" si="111"/>
        <v>193.50000000000003</v>
      </c>
      <c r="N46">
        <f t="shared" si="111"/>
        <v>198.00000000000003</v>
      </c>
      <c r="O46">
        <f t="shared" si="111"/>
        <v>202.50000000000003</v>
      </c>
      <c r="P46">
        <f t="shared" si="111"/>
        <v>207.00000000000003</v>
      </c>
      <c r="Q46">
        <f t="shared" si="111"/>
        <v>211.50000000000003</v>
      </c>
      <c r="R46">
        <f t="shared" ref="R46:BM46" si="112">R27</f>
        <v>226.80000000000007</v>
      </c>
      <c r="S46">
        <f t="shared" si="112"/>
        <v>231.52500000000006</v>
      </c>
      <c r="T46">
        <f t="shared" si="112"/>
        <v>236.25000000000006</v>
      </c>
      <c r="U46">
        <f t="shared" si="112"/>
        <v>240.97500000000008</v>
      </c>
      <c r="V46">
        <f t="shared" si="112"/>
        <v>245.70000000000007</v>
      </c>
      <c r="W46">
        <f t="shared" si="112"/>
        <v>250.42500000000007</v>
      </c>
      <c r="X46">
        <f t="shared" si="112"/>
        <v>250.42500000000007</v>
      </c>
      <c r="Y46">
        <f t="shared" si="112"/>
        <v>250.42500000000007</v>
      </c>
      <c r="Z46">
        <f t="shared" si="112"/>
        <v>250.42500000000007</v>
      </c>
      <c r="AA46">
        <f t="shared" si="112"/>
        <v>250.42500000000007</v>
      </c>
      <c r="AB46">
        <f t="shared" si="112"/>
        <v>250.42500000000007</v>
      </c>
      <c r="AC46">
        <f t="shared" si="112"/>
        <v>250.42500000000007</v>
      </c>
      <c r="AD46">
        <f t="shared" si="112"/>
        <v>262.80450000000008</v>
      </c>
      <c r="AE46">
        <f t="shared" si="112"/>
        <v>262.80450000000008</v>
      </c>
      <c r="AF46">
        <f t="shared" si="112"/>
        <v>262.80450000000008</v>
      </c>
      <c r="AG46">
        <f t="shared" si="112"/>
        <v>262.80450000000008</v>
      </c>
      <c r="AH46">
        <f t="shared" si="112"/>
        <v>262.80450000000008</v>
      </c>
      <c r="AI46">
        <f t="shared" si="112"/>
        <v>262.80450000000008</v>
      </c>
      <c r="AJ46">
        <f t="shared" si="112"/>
        <v>262.80450000000008</v>
      </c>
      <c r="AK46">
        <f t="shared" si="112"/>
        <v>262.80450000000008</v>
      </c>
      <c r="AL46">
        <f t="shared" si="112"/>
        <v>262.80450000000008</v>
      </c>
      <c r="AM46">
        <f t="shared" si="112"/>
        <v>262.80450000000008</v>
      </c>
      <c r="AN46">
        <f t="shared" si="112"/>
        <v>262.80450000000008</v>
      </c>
      <c r="AO46">
        <f t="shared" si="112"/>
        <v>262.80450000000008</v>
      </c>
      <c r="AP46">
        <f t="shared" si="112"/>
        <v>270.68863500000009</v>
      </c>
      <c r="AQ46">
        <f t="shared" si="112"/>
        <v>270.68863500000009</v>
      </c>
      <c r="AR46">
        <f t="shared" si="112"/>
        <v>270.68863500000009</v>
      </c>
      <c r="AS46">
        <f t="shared" si="112"/>
        <v>270.68863500000009</v>
      </c>
      <c r="AT46">
        <f t="shared" si="112"/>
        <v>270.68863500000009</v>
      </c>
      <c r="AU46">
        <f t="shared" si="112"/>
        <v>270.68863500000009</v>
      </c>
      <c r="AV46">
        <f t="shared" si="112"/>
        <v>270.68863500000009</v>
      </c>
      <c r="AW46">
        <f t="shared" si="112"/>
        <v>270.68863500000009</v>
      </c>
      <c r="AX46">
        <f t="shared" si="112"/>
        <v>270.68863500000009</v>
      </c>
      <c r="AY46">
        <f t="shared" si="112"/>
        <v>270.68863500000009</v>
      </c>
      <c r="AZ46">
        <f t="shared" si="112"/>
        <v>270.68863500000009</v>
      </c>
      <c r="BA46">
        <f t="shared" si="112"/>
        <v>270.68863500000009</v>
      </c>
      <c r="BB46">
        <f t="shared" si="112"/>
        <v>276.10240770000007</v>
      </c>
      <c r="BC46">
        <f t="shared" si="112"/>
        <v>276.10240770000007</v>
      </c>
      <c r="BD46">
        <f t="shared" si="112"/>
        <v>276.10240770000007</v>
      </c>
      <c r="BE46">
        <f t="shared" si="112"/>
        <v>276.10240770000007</v>
      </c>
      <c r="BF46">
        <f t="shared" si="112"/>
        <v>276.10240770000007</v>
      </c>
      <c r="BG46">
        <f t="shared" si="112"/>
        <v>276.10240770000007</v>
      </c>
      <c r="BH46">
        <f t="shared" si="112"/>
        <v>276.10240770000007</v>
      </c>
      <c r="BI46">
        <f t="shared" si="112"/>
        <v>276.10240770000007</v>
      </c>
      <c r="BJ46">
        <f t="shared" si="112"/>
        <v>276.10240770000007</v>
      </c>
      <c r="BK46">
        <f t="shared" si="112"/>
        <v>276.10240770000007</v>
      </c>
      <c r="BL46">
        <f t="shared" si="112"/>
        <v>276.10240770000007</v>
      </c>
      <c r="BM46">
        <f t="shared" si="112"/>
        <v>276.10240770000007</v>
      </c>
    </row>
    <row r="47" spans="1:65" ht="15" customHeight="1" x14ac:dyDescent="0.25">
      <c r="A47" s="51"/>
      <c r="B47" t="s">
        <v>189</v>
      </c>
      <c r="F47">
        <f>+F34*Revenue_Forecast!F128</f>
        <v>17.944513999999998</v>
      </c>
      <c r="G47">
        <f>+G34*Revenue_Forecast!G128</f>
        <v>18.479503018666666</v>
      </c>
      <c r="H47">
        <f>+H34*Revenue_Forecast!H128</f>
        <v>19.029471729856002</v>
      </c>
      <c r="I47">
        <f>+I34*Revenue_Forecast!I128</f>
        <v>19.59483956495864</v>
      </c>
      <c r="J47">
        <f>+J34*Revenue_Forecast!J128</f>
        <v>20.176037699444148</v>
      </c>
      <c r="K47">
        <f>+K34*Revenue_Forecast!K128</f>
        <v>20.773509381695249</v>
      </c>
      <c r="L47">
        <f>+L34*Revenue_Forecast!L128</f>
        <v>21.387710271049382</v>
      </c>
      <c r="M47">
        <f>+M34*Revenue_Forecast!M128</f>
        <v>22.019108785305431</v>
      </c>
      <c r="N47">
        <f>+N34*Revenue_Forecast!N128</f>
        <v>22.668186457960648</v>
      </c>
      <c r="O47">
        <f>+O34*Revenue_Forecast!O128</f>
        <v>23.335438305450211</v>
      </c>
      <c r="P47">
        <f>+P34*Revenue_Forecast!P128</f>
        <v>24.021373204669487</v>
      </c>
      <c r="Q47">
        <f>+Q34*Revenue_Forecast!Q128</f>
        <v>24.726514281066898</v>
      </c>
      <c r="R47">
        <f>+R34*Revenue_Forecast!R128</f>
        <v>25.333864378300728</v>
      </c>
      <c r="S47">
        <f>+S34*Revenue_Forecast!S128</f>
        <v>25.955183527770938</v>
      </c>
      <c r="T47">
        <f>+T34*Revenue_Forecast!T128</f>
        <v>26.590793017678962</v>
      </c>
      <c r="U47">
        <f>+U34*Revenue_Forecast!U128</f>
        <v>27.241021525854872</v>
      </c>
      <c r="V47">
        <f>+V34*Revenue_Forecast!V128</f>
        <v>27.906205289718823</v>
      </c>
      <c r="W47">
        <f>+W34*Revenue_Forecast!W128</f>
        <v>28.586688280151648</v>
      </c>
      <c r="X47">
        <f>+X34*Revenue_Forecast!X128</f>
        <v>29.282822379364426</v>
      </c>
      <c r="Y47">
        <f>+Y34*Revenue_Forecast!Y128</f>
        <v>29.994967562859099</v>
      </c>
      <c r="Z47">
        <f>+Z34*Revenue_Forecast!Z128</f>
        <v>30.723492085574151</v>
      </c>
      <c r="AA47">
        <f>+AA34*Revenue_Forecast!AA128</f>
        <v>31.468772672311644</v>
      </c>
      <c r="AB47">
        <f>+AB34*Revenue_Forecast!AB128</f>
        <v>32.231194712544102</v>
      </c>
      <c r="AC47">
        <f>+AC34*Revenue_Forecast!AC128</f>
        <v>33.011152459701904</v>
      </c>
      <c r="AD47">
        <f>+AD34*Revenue_Forecast!AD128</f>
        <v>33.648082233410044</v>
      </c>
      <c r="AE47">
        <f>+AE34*Revenue_Forecast!AE128</f>
        <v>34.296476743044927</v>
      </c>
      <c r="AF47">
        <f>+AF34*Revenue_Forecast!AF128</f>
        <v>34.95654235385323</v>
      </c>
      <c r="AG47">
        <f>+AG34*Revenue_Forecast!AG128</f>
        <v>35.628489145656083</v>
      </c>
      <c r="AH47">
        <f>+AH34*Revenue_Forecast!AH128</f>
        <v>36.312530979711397</v>
      </c>
      <c r="AI47">
        <f>+AI34*Revenue_Forecast!AI128</f>
        <v>37.008885566779703</v>
      </c>
      <c r="AJ47">
        <f>+AJ34*Revenue_Forecast!AJ128</f>
        <v>37.717774536415234</v>
      </c>
      <c r="AK47">
        <f>+AK34*Revenue_Forecast!AK128</f>
        <v>38.439423507504209</v>
      </c>
      <c r="AL47">
        <f>+AL34*Revenue_Forecast!AL128</f>
        <v>39.174062160072786</v>
      </c>
      <c r="AM47">
        <f>+AM34*Revenue_Forecast!AM128</f>
        <v>39.921924308387595</v>
      </c>
      <c r="AN47">
        <f>+AN34*Revenue_Forecast!AN128</f>
        <v>40.683247975372076</v>
      </c>
      <c r="AO47">
        <f>+AO34*Revenue_Forecast!AO128</f>
        <v>41.458275468362274</v>
      </c>
      <c r="AP47">
        <f>+AP34*Revenue_Forecast!AP128</f>
        <v>42.263033015983574</v>
      </c>
      <c r="AQ47">
        <f>+AQ34*Revenue_Forecast!AQ128</f>
        <v>43.082276199462058</v>
      </c>
      <c r="AR47">
        <f>+AR34*Revenue_Forecast!AR128</f>
        <v>43.916265760243157</v>
      </c>
      <c r="AS47">
        <f>+AS34*Revenue_Forecast!AS128</f>
        <v>44.765267133118314</v>
      </c>
      <c r="AT47">
        <f>+AT34*Revenue_Forecast!AT128</f>
        <v>45.629550530705217</v>
      </c>
      <c r="AU47">
        <f>+AU34*Revenue_Forecast!AU128</f>
        <v>46.5093910294487</v>
      </c>
      <c r="AV47">
        <f>+AV34*Revenue_Forecast!AV128</f>
        <v>47.405068657169551</v>
      </c>
      <c r="AW47">
        <f>+AW34*Revenue_Forecast!AW128</f>
        <v>48.316868482189385</v>
      </c>
      <c r="AX47">
        <f>+AX34*Revenue_Forecast!AX128</f>
        <v>49.245080704059575</v>
      </c>
      <c r="AY47">
        <f>+AY34*Revenue_Forecast!AY128</f>
        <v>50.190000745923427</v>
      </c>
      <c r="AZ47">
        <f>+AZ34*Revenue_Forecast!AZ128</f>
        <v>51.151929348540826</v>
      </c>
      <c r="BA47">
        <f>+BA34*Revenue_Forecast!BA128</f>
        <v>52.131172666005341</v>
      </c>
      <c r="BB47">
        <f>+BB34*Revenue_Forecast!BB128</f>
        <v>53.1479797571278</v>
      </c>
      <c r="BC47">
        <f>+BC34*Revenue_Forecast!BC128</f>
        <v>54.183089375890461</v>
      </c>
      <c r="BD47">
        <f>+BD34*Revenue_Forecast!BD128</f>
        <v>55.236830967790837</v>
      </c>
      <c r="BE47">
        <f>+BE34*Revenue_Forecast!BE128</f>
        <v>56.309539908345435</v>
      </c>
      <c r="BF47">
        <f>+BF34*Revenue_Forecast!BF128</f>
        <v>57.401557609830007</v>
      </c>
      <c r="BG47">
        <f>+BG34*Revenue_Forecast!BG128</f>
        <v>58.513231629941302</v>
      </c>
      <c r="BH47">
        <f>+BH34*Revenue_Forecast!BH128</f>
        <v>59.6449157824146</v>
      </c>
      <c r="BI47">
        <f>+BI34*Revenue_Forecast!BI128</f>
        <v>60.796970249632423</v>
      </c>
      <c r="BJ47">
        <f>+BJ34*Revenue_Forecast!BJ128</f>
        <v>61.969761697260168</v>
      </c>
      <c r="BK47">
        <f>+BK34*Revenue_Forecast!BK128</f>
        <v>63.163663390945203</v>
      </c>
      <c r="BL47">
        <f>+BL34*Revenue_Forecast!BL128</f>
        <v>64.379055315116574</v>
      </c>
      <c r="BM47">
        <f>+BM34*Revenue_Forecast!BM128</f>
        <v>65.616324293923029</v>
      </c>
    </row>
    <row r="48" spans="1:65" ht="15" customHeight="1" x14ac:dyDescent="0.25">
      <c r="A48" s="51"/>
      <c r="B48" t="s">
        <v>190</v>
      </c>
      <c r="F48">
        <f t="shared" ref="F48:Q48" si="113">+F35</f>
        <v>20</v>
      </c>
      <c r="G48">
        <f t="shared" si="113"/>
        <v>20</v>
      </c>
      <c r="H48">
        <f t="shared" si="113"/>
        <v>20</v>
      </c>
      <c r="I48">
        <f t="shared" si="113"/>
        <v>20</v>
      </c>
      <c r="J48">
        <f t="shared" si="113"/>
        <v>20</v>
      </c>
      <c r="K48">
        <f t="shared" si="113"/>
        <v>20</v>
      </c>
      <c r="L48">
        <f t="shared" si="113"/>
        <v>20</v>
      </c>
      <c r="M48">
        <f t="shared" si="113"/>
        <v>20</v>
      </c>
      <c r="N48">
        <f t="shared" si="113"/>
        <v>20</v>
      </c>
      <c r="O48">
        <f t="shared" si="113"/>
        <v>20</v>
      </c>
      <c r="P48">
        <f t="shared" si="113"/>
        <v>20</v>
      </c>
      <c r="Q48">
        <f t="shared" si="113"/>
        <v>20</v>
      </c>
      <c r="R48">
        <f t="shared" ref="R48:BM48" si="114">+R35</f>
        <v>26</v>
      </c>
      <c r="S48">
        <f t="shared" si="114"/>
        <v>26</v>
      </c>
      <c r="T48">
        <f t="shared" si="114"/>
        <v>26</v>
      </c>
      <c r="U48">
        <f t="shared" si="114"/>
        <v>26</v>
      </c>
      <c r="V48">
        <f t="shared" si="114"/>
        <v>26</v>
      </c>
      <c r="W48">
        <f t="shared" si="114"/>
        <v>26</v>
      </c>
      <c r="X48">
        <f t="shared" si="114"/>
        <v>26</v>
      </c>
      <c r="Y48">
        <f t="shared" si="114"/>
        <v>26</v>
      </c>
      <c r="Z48">
        <f t="shared" si="114"/>
        <v>26</v>
      </c>
      <c r="AA48">
        <f t="shared" si="114"/>
        <v>26</v>
      </c>
      <c r="AB48">
        <f t="shared" si="114"/>
        <v>26</v>
      </c>
      <c r="AC48">
        <f t="shared" si="114"/>
        <v>26</v>
      </c>
      <c r="AD48">
        <f t="shared" si="114"/>
        <v>33.800000000000004</v>
      </c>
      <c r="AE48">
        <f t="shared" si="114"/>
        <v>33.800000000000004</v>
      </c>
      <c r="AF48">
        <f t="shared" si="114"/>
        <v>33.800000000000004</v>
      </c>
      <c r="AG48">
        <f t="shared" si="114"/>
        <v>33.800000000000004</v>
      </c>
      <c r="AH48">
        <f t="shared" si="114"/>
        <v>33.800000000000004</v>
      </c>
      <c r="AI48">
        <f t="shared" si="114"/>
        <v>33.800000000000004</v>
      </c>
      <c r="AJ48">
        <f t="shared" si="114"/>
        <v>33.800000000000004</v>
      </c>
      <c r="AK48">
        <f t="shared" si="114"/>
        <v>33.800000000000004</v>
      </c>
      <c r="AL48">
        <f t="shared" si="114"/>
        <v>33.800000000000004</v>
      </c>
      <c r="AM48">
        <f t="shared" si="114"/>
        <v>33.800000000000004</v>
      </c>
      <c r="AN48">
        <f t="shared" si="114"/>
        <v>33.800000000000004</v>
      </c>
      <c r="AO48">
        <f t="shared" si="114"/>
        <v>33.800000000000004</v>
      </c>
      <c r="AP48">
        <f t="shared" si="114"/>
        <v>43.940000000000005</v>
      </c>
      <c r="AQ48">
        <f t="shared" si="114"/>
        <v>43.940000000000005</v>
      </c>
      <c r="AR48">
        <f t="shared" si="114"/>
        <v>43.940000000000005</v>
      </c>
      <c r="AS48">
        <f t="shared" si="114"/>
        <v>43.940000000000005</v>
      </c>
      <c r="AT48">
        <f t="shared" si="114"/>
        <v>43.940000000000005</v>
      </c>
      <c r="AU48">
        <f t="shared" si="114"/>
        <v>43.940000000000005</v>
      </c>
      <c r="AV48">
        <f t="shared" si="114"/>
        <v>43.940000000000005</v>
      </c>
      <c r="AW48">
        <f t="shared" si="114"/>
        <v>43.940000000000005</v>
      </c>
      <c r="AX48">
        <f t="shared" si="114"/>
        <v>43.940000000000005</v>
      </c>
      <c r="AY48">
        <f t="shared" si="114"/>
        <v>43.940000000000005</v>
      </c>
      <c r="AZ48">
        <f t="shared" si="114"/>
        <v>43.940000000000005</v>
      </c>
      <c r="BA48">
        <f t="shared" si="114"/>
        <v>43.940000000000005</v>
      </c>
      <c r="BB48">
        <f t="shared" si="114"/>
        <v>57.122000000000007</v>
      </c>
      <c r="BC48">
        <f t="shared" si="114"/>
        <v>57.122000000000007</v>
      </c>
      <c r="BD48">
        <f t="shared" si="114"/>
        <v>57.122000000000007</v>
      </c>
      <c r="BE48">
        <f t="shared" si="114"/>
        <v>57.122000000000007</v>
      </c>
      <c r="BF48">
        <f t="shared" si="114"/>
        <v>57.122000000000007</v>
      </c>
      <c r="BG48">
        <f t="shared" si="114"/>
        <v>57.122000000000007</v>
      </c>
      <c r="BH48">
        <f t="shared" si="114"/>
        <v>57.122000000000007</v>
      </c>
      <c r="BI48">
        <f t="shared" si="114"/>
        <v>57.122000000000007</v>
      </c>
      <c r="BJ48">
        <f t="shared" si="114"/>
        <v>57.122000000000007</v>
      </c>
      <c r="BK48">
        <f t="shared" si="114"/>
        <v>57.122000000000007</v>
      </c>
      <c r="BL48">
        <f t="shared" si="114"/>
        <v>57.122000000000007</v>
      </c>
      <c r="BM48">
        <f t="shared" si="114"/>
        <v>57.122000000000007</v>
      </c>
    </row>
    <row r="49" spans="1:65" ht="15" customHeight="1" x14ac:dyDescent="0.25">
      <c r="A49" s="51"/>
      <c r="B49" t="s">
        <v>90</v>
      </c>
      <c r="F49">
        <f>SUM(F46:F48)</f>
        <v>199.94451400000003</v>
      </c>
      <c r="G49">
        <f t="shared" ref="G49:Q49" si="115">SUM(G46:G48)</f>
        <v>204.97950301866669</v>
      </c>
      <c r="H49">
        <f t="shared" si="115"/>
        <v>210.02947172985603</v>
      </c>
      <c r="I49">
        <f t="shared" si="115"/>
        <v>215.09483956495868</v>
      </c>
      <c r="J49">
        <f t="shared" si="115"/>
        <v>220.17603769944418</v>
      </c>
      <c r="K49">
        <f t="shared" si="115"/>
        <v>225.27350938169528</v>
      </c>
      <c r="L49">
        <f t="shared" si="115"/>
        <v>230.3877102710494</v>
      </c>
      <c r="M49">
        <f t="shared" si="115"/>
        <v>235.51910878530546</v>
      </c>
      <c r="N49">
        <f t="shared" si="115"/>
        <v>240.66818645796067</v>
      </c>
      <c r="O49">
        <f t="shared" si="115"/>
        <v>245.83543830545023</v>
      </c>
      <c r="P49">
        <f t="shared" si="115"/>
        <v>251.02137320466952</v>
      </c>
      <c r="Q49">
        <f t="shared" si="115"/>
        <v>256.2265142810669</v>
      </c>
      <c r="R49">
        <f t="shared" ref="R49:BM49" si="116">SUM(R46:R48)</f>
        <v>278.13386437830081</v>
      </c>
      <c r="S49">
        <f t="shared" si="116"/>
        <v>283.48018352777098</v>
      </c>
      <c r="T49">
        <f t="shared" si="116"/>
        <v>288.840793017679</v>
      </c>
      <c r="U49">
        <f t="shared" si="116"/>
        <v>294.21602152585496</v>
      </c>
      <c r="V49">
        <f t="shared" si="116"/>
        <v>299.6062052897189</v>
      </c>
      <c r="W49">
        <f t="shared" si="116"/>
        <v>305.0116882801517</v>
      </c>
      <c r="X49">
        <f t="shared" si="116"/>
        <v>305.70782237936447</v>
      </c>
      <c r="Y49">
        <f t="shared" si="116"/>
        <v>306.41996756285914</v>
      </c>
      <c r="Z49">
        <f t="shared" si="116"/>
        <v>307.14849208557422</v>
      </c>
      <c r="AA49">
        <f t="shared" si="116"/>
        <v>307.89377267231168</v>
      </c>
      <c r="AB49">
        <f t="shared" si="116"/>
        <v>308.65619471254416</v>
      </c>
      <c r="AC49">
        <f t="shared" si="116"/>
        <v>309.43615245970199</v>
      </c>
      <c r="AD49">
        <f t="shared" si="116"/>
        <v>330.25258223341012</v>
      </c>
      <c r="AE49">
        <f t="shared" si="116"/>
        <v>330.90097674304502</v>
      </c>
      <c r="AF49">
        <f t="shared" si="116"/>
        <v>331.56104235385334</v>
      </c>
      <c r="AG49">
        <f t="shared" si="116"/>
        <v>332.23298914565618</v>
      </c>
      <c r="AH49">
        <f t="shared" si="116"/>
        <v>332.91703097971146</v>
      </c>
      <c r="AI49">
        <f t="shared" si="116"/>
        <v>333.61338556677981</v>
      </c>
      <c r="AJ49">
        <f t="shared" si="116"/>
        <v>334.32227453641531</v>
      </c>
      <c r="AK49">
        <f t="shared" si="116"/>
        <v>335.0439235075043</v>
      </c>
      <c r="AL49">
        <f t="shared" si="116"/>
        <v>335.77856216007285</v>
      </c>
      <c r="AM49">
        <f t="shared" si="116"/>
        <v>336.52642430838767</v>
      </c>
      <c r="AN49">
        <f t="shared" si="116"/>
        <v>337.28774797537216</v>
      </c>
      <c r="AO49">
        <f t="shared" si="116"/>
        <v>338.06277546836236</v>
      </c>
      <c r="AP49">
        <f t="shared" si="116"/>
        <v>356.89166801598367</v>
      </c>
      <c r="AQ49">
        <f t="shared" si="116"/>
        <v>357.71091119946215</v>
      </c>
      <c r="AR49">
        <f t="shared" si="116"/>
        <v>358.54490076024325</v>
      </c>
      <c r="AS49">
        <f t="shared" si="116"/>
        <v>359.39390213311839</v>
      </c>
      <c r="AT49">
        <f t="shared" si="116"/>
        <v>360.2581855307053</v>
      </c>
      <c r="AU49">
        <f t="shared" si="116"/>
        <v>361.13802602944878</v>
      </c>
      <c r="AV49">
        <f t="shared" si="116"/>
        <v>362.03370365716961</v>
      </c>
      <c r="AW49">
        <f t="shared" si="116"/>
        <v>362.94550348218945</v>
      </c>
      <c r="AX49">
        <f t="shared" si="116"/>
        <v>363.87371570405963</v>
      </c>
      <c r="AY49">
        <f t="shared" si="116"/>
        <v>364.81863574592353</v>
      </c>
      <c r="AZ49">
        <f t="shared" si="116"/>
        <v>365.78056434854091</v>
      </c>
      <c r="BA49">
        <f t="shared" si="116"/>
        <v>366.75980766600543</v>
      </c>
      <c r="BB49">
        <f t="shared" si="116"/>
        <v>386.3723874571279</v>
      </c>
      <c r="BC49">
        <f t="shared" si="116"/>
        <v>387.40749707589055</v>
      </c>
      <c r="BD49">
        <f t="shared" si="116"/>
        <v>388.46123866779095</v>
      </c>
      <c r="BE49">
        <f t="shared" si="116"/>
        <v>389.5339476083455</v>
      </c>
      <c r="BF49">
        <f t="shared" si="116"/>
        <v>390.62596530983006</v>
      </c>
      <c r="BG49">
        <f t="shared" si="116"/>
        <v>391.73763932994137</v>
      </c>
      <c r="BH49">
        <f t="shared" si="116"/>
        <v>392.8693234824147</v>
      </c>
      <c r="BI49">
        <f t="shared" si="116"/>
        <v>394.02137794963249</v>
      </c>
      <c r="BJ49">
        <f t="shared" si="116"/>
        <v>395.19416939726028</v>
      </c>
      <c r="BK49">
        <f t="shared" si="116"/>
        <v>396.38807109094529</v>
      </c>
      <c r="BL49">
        <f t="shared" si="116"/>
        <v>397.60346301511669</v>
      </c>
      <c r="BM49">
        <f t="shared" si="116"/>
        <v>398.8407319939231</v>
      </c>
    </row>
    <row r="50" spans="1:65" ht="15" customHeight="1" x14ac:dyDescent="0.25">
      <c r="A50" s="51"/>
    </row>
    <row r="51" spans="1:65" ht="15" customHeight="1" x14ac:dyDescent="0.25">
      <c r="A51" s="51" t="s">
        <v>191</v>
      </c>
    </row>
    <row r="52" spans="1:65" ht="15" customHeight="1" x14ac:dyDescent="0.25">
      <c r="A52" s="51"/>
      <c r="B52" t="s">
        <v>192</v>
      </c>
      <c r="F52">
        <f t="shared" ref="F52:Q52" si="117">F28</f>
        <v>85.503600000000006</v>
      </c>
      <c r="G52">
        <f t="shared" si="117"/>
        <v>89.575199999999995</v>
      </c>
      <c r="H52">
        <f t="shared" si="117"/>
        <v>93.646799999999999</v>
      </c>
      <c r="I52">
        <f t="shared" si="117"/>
        <v>97.718400000000003</v>
      </c>
      <c r="J52">
        <f t="shared" si="117"/>
        <v>101.79</v>
      </c>
      <c r="K52">
        <f t="shared" si="117"/>
        <v>105.86160000000001</v>
      </c>
      <c r="L52">
        <f t="shared" si="117"/>
        <v>109.9332</v>
      </c>
      <c r="M52">
        <f t="shared" si="117"/>
        <v>114.0048</v>
      </c>
      <c r="N52">
        <f t="shared" si="117"/>
        <v>118.07640000000001</v>
      </c>
      <c r="O52">
        <f t="shared" si="117"/>
        <v>122.148</v>
      </c>
      <c r="P52">
        <f t="shared" si="117"/>
        <v>126.2196</v>
      </c>
      <c r="Q52">
        <f t="shared" si="117"/>
        <v>130.2912</v>
      </c>
      <c r="R52">
        <f t="shared" ref="R52:BM52" si="118">R28</f>
        <v>141.08094000000003</v>
      </c>
      <c r="S52">
        <f t="shared" si="118"/>
        <v>145.35612000000003</v>
      </c>
      <c r="T52">
        <f t="shared" si="118"/>
        <v>149.63130000000001</v>
      </c>
      <c r="U52">
        <f t="shared" si="118"/>
        <v>153.90648000000002</v>
      </c>
      <c r="V52">
        <f t="shared" si="118"/>
        <v>158.18166000000002</v>
      </c>
      <c r="W52">
        <f t="shared" si="118"/>
        <v>158.18166000000002</v>
      </c>
      <c r="X52">
        <f t="shared" si="118"/>
        <v>158.18166000000002</v>
      </c>
      <c r="Y52">
        <f t="shared" si="118"/>
        <v>158.18166000000002</v>
      </c>
      <c r="Z52">
        <f t="shared" si="118"/>
        <v>158.18166000000002</v>
      </c>
      <c r="AA52">
        <f t="shared" si="118"/>
        <v>158.18166000000002</v>
      </c>
      <c r="AB52">
        <f t="shared" si="118"/>
        <v>158.18166000000002</v>
      </c>
      <c r="AC52">
        <f t="shared" si="118"/>
        <v>158.18166000000002</v>
      </c>
      <c r="AD52">
        <f t="shared" si="118"/>
        <v>162.92710980000004</v>
      </c>
      <c r="AE52">
        <f t="shared" si="118"/>
        <v>162.92710980000004</v>
      </c>
      <c r="AF52">
        <f t="shared" si="118"/>
        <v>162.92710980000004</v>
      </c>
      <c r="AG52">
        <f t="shared" si="118"/>
        <v>162.92710980000004</v>
      </c>
      <c r="AH52">
        <f t="shared" si="118"/>
        <v>162.92710980000004</v>
      </c>
      <c r="AI52">
        <f t="shared" si="118"/>
        <v>162.92710980000004</v>
      </c>
      <c r="AJ52">
        <f t="shared" si="118"/>
        <v>162.92710980000004</v>
      </c>
      <c r="AK52">
        <f t="shared" si="118"/>
        <v>162.92710980000004</v>
      </c>
      <c r="AL52">
        <f t="shared" si="118"/>
        <v>162.92710980000004</v>
      </c>
      <c r="AM52">
        <f t="shared" si="118"/>
        <v>162.92710980000004</v>
      </c>
      <c r="AN52">
        <f t="shared" si="118"/>
        <v>162.92710980000004</v>
      </c>
      <c r="AO52">
        <f t="shared" si="118"/>
        <v>162.92710980000004</v>
      </c>
      <c r="AP52">
        <f t="shared" si="118"/>
        <v>167.81492309400005</v>
      </c>
      <c r="AQ52">
        <f t="shared" si="118"/>
        <v>167.81492309400005</v>
      </c>
      <c r="AR52">
        <f t="shared" si="118"/>
        <v>167.81492309400005</v>
      </c>
      <c r="AS52">
        <f t="shared" si="118"/>
        <v>167.81492309400005</v>
      </c>
      <c r="AT52">
        <f t="shared" si="118"/>
        <v>167.81492309400005</v>
      </c>
      <c r="AU52">
        <f t="shared" si="118"/>
        <v>167.81492309400005</v>
      </c>
      <c r="AV52">
        <f t="shared" si="118"/>
        <v>167.81492309400005</v>
      </c>
      <c r="AW52">
        <f t="shared" si="118"/>
        <v>167.81492309400005</v>
      </c>
      <c r="AX52">
        <f t="shared" si="118"/>
        <v>167.81492309400005</v>
      </c>
      <c r="AY52">
        <f t="shared" si="118"/>
        <v>167.81492309400005</v>
      </c>
      <c r="AZ52">
        <f t="shared" si="118"/>
        <v>167.81492309400005</v>
      </c>
      <c r="BA52">
        <f t="shared" si="118"/>
        <v>167.81492309400005</v>
      </c>
      <c r="BB52">
        <f t="shared" si="118"/>
        <v>171.17122155588007</v>
      </c>
      <c r="BC52">
        <f t="shared" si="118"/>
        <v>171.17122155588007</v>
      </c>
      <c r="BD52">
        <f t="shared" si="118"/>
        <v>171.17122155588007</v>
      </c>
      <c r="BE52">
        <f t="shared" si="118"/>
        <v>171.17122155588007</v>
      </c>
      <c r="BF52">
        <f t="shared" si="118"/>
        <v>171.17122155588007</v>
      </c>
      <c r="BG52">
        <f t="shared" si="118"/>
        <v>171.17122155588007</v>
      </c>
      <c r="BH52">
        <f t="shared" si="118"/>
        <v>171.17122155588007</v>
      </c>
      <c r="BI52">
        <f t="shared" si="118"/>
        <v>171.17122155588007</v>
      </c>
      <c r="BJ52">
        <f t="shared" si="118"/>
        <v>171.17122155588007</v>
      </c>
      <c r="BK52">
        <f t="shared" si="118"/>
        <v>171.17122155588007</v>
      </c>
      <c r="BL52">
        <f t="shared" si="118"/>
        <v>171.17122155588007</v>
      </c>
      <c r="BM52">
        <f t="shared" si="118"/>
        <v>171.17122155588007</v>
      </c>
    </row>
    <row r="53" spans="1:65" ht="15" customHeight="1" x14ac:dyDescent="0.25">
      <c r="A53" s="51"/>
      <c r="B53" t="s">
        <v>193</v>
      </c>
      <c r="F53">
        <f ca="1">+F36*Revenue_Forecast!F131</f>
        <v>134.70338325980157</v>
      </c>
      <c r="G53">
        <f ca="1">+G36*Revenue_Forecast!G131</f>
        <v>137.48229394725897</v>
      </c>
      <c r="H53">
        <f ca="1">+H36*Revenue_Forecast!H131</f>
        <v>140.33768937005098</v>
      </c>
      <c r="I53">
        <f ca="1">+I36*Revenue_Forecast!I131</f>
        <v>143.27174243864147</v>
      </c>
      <c r="J53">
        <f ca="1">+J36*Revenue_Forecast!J131</f>
        <v>146.28668815729989</v>
      </c>
      <c r="K53">
        <f ca="1">+K36*Revenue_Forecast!K131</f>
        <v>149.38482540686968</v>
      </c>
      <c r="L53">
        <f ca="1">+L36*Revenue_Forecast!L131</f>
        <v>152.56851877900036</v>
      </c>
      <c r="M53">
        <f ca="1">+M36*Revenue_Forecast!M131</f>
        <v>155.84020046333706</v>
      </c>
      <c r="N53">
        <f ca="1">+N36*Revenue_Forecast!N131</f>
        <v>159.20237218920778</v>
      </c>
      <c r="O53">
        <f ca="1">+O36*Revenue_Forecast!O131</f>
        <v>162.65760722339101</v>
      </c>
      <c r="P53">
        <f ca="1">+P36*Revenue_Forecast!P131</f>
        <v>166.20855242559463</v>
      </c>
      <c r="Q53">
        <f ca="1">+Q36*Revenue_Forecast!Q131</f>
        <v>169.85793036332385</v>
      </c>
      <c r="R53">
        <f ca="1">+R36*Revenue_Forecast!R131</f>
        <v>163.58220376400158</v>
      </c>
      <c r="S53">
        <f ca="1">+S36*Revenue_Forecast!S131</f>
        <v>166.63758703010805</v>
      </c>
      <c r="T53">
        <f ca="1">+T36*Revenue_Forecast!T131</f>
        <v>169.76254093746343</v>
      </c>
      <c r="U53">
        <f ca="1">+U36*Revenue_Forecast!U131</f>
        <v>172.95869548646422</v>
      </c>
      <c r="V53">
        <f ca="1">+V36*Revenue_Forecast!V131</f>
        <v>176.22771914259434</v>
      </c>
      <c r="W53">
        <f ca="1">+W36*Revenue_Forecast!W131</f>
        <v>179.57131974972063</v>
      </c>
      <c r="X53">
        <f ca="1">+X36*Revenue_Forecast!X131</f>
        <v>182.99124546522265</v>
      </c>
      <c r="Y53">
        <f ca="1">+Y36*Revenue_Forecast!Y131</f>
        <v>186.48928571748215</v>
      </c>
      <c r="Z53">
        <f ca="1">+Z36*Revenue_Forecast!Z131</f>
        <v>190.06727218627185</v>
      </c>
      <c r="AA53">
        <f ca="1">+AA36*Revenue_Forecast!AA131</f>
        <v>193.72707980659425</v>
      </c>
      <c r="AB53">
        <f ca="1">+AB36*Revenue_Forecast!AB131</f>
        <v>197.47062779653677</v>
      </c>
      <c r="AC53">
        <f ca="1">+AC36*Revenue_Forecast!AC131</f>
        <v>201.29988070972144</v>
      </c>
      <c r="AD53">
        <f ca="1">+AD36*Revenue_Forecast!AD131</f>
        <v>204.15014256068889</v>
      </c>
      <c r="AE53">
        <f ca="1">+AE36*Revenue_Forecast!AE131</f>
        <v>207.35284362913762</v>
      </c>
      <c r="AF53">
        <f ca="1">+AF36*Revenue_Forecast!AF131</f>
        <v>210.61293317243229</v>
      </c>
      <c r="AG53">
        <f ca="1">+AG36*Revenue_Forecast!AG131</f>
        <v>213.93146805667703</v>
      </c>
      <c r="AH53">
        <f ca="1">+AH36*Revenue_Forecast!AH131</f>
        <v>217.30952474315771</v>
      </c>
      <c r="AI53">
        <f ca="1">+AI36*Revenue_Forecast!AI131</f>
        <v>220.74819965241227</v>
      </c>
      <c r="AJ53">
        <f ca="1">+AJ36*Revenue_Forecast!AJ131</f>
        <v>224.24860953503614</v>
      </c>
      <c r="AK53">
        <f ca="1">+AK36*Revenue_Forecast!AK131</f>
        <v>227.81189184934397</v>
      </c>
      <c r="AL53">
        <f ca="1">+AL36*Revenue_Forecast!AL131</f>
        <v>231.43920514601203</v>
      </c>
      <c r="AM53">
        <f ca="1">+AM36*Revenue_Forecast!AM131</f>
        <v>235.13172945982865</v>
      </c>
      <c r="AN53">
        <f ca="1">+AN36*Revenue_Forecast!AN131</f>
        <v>238.89066670868061</v>
      </c>
      <c r="AO53">
        <f ca="1">+AO36*Revenue_Forecast!AO131</f>
        <v>242.71724109990643</v>
      </c>
      <c r="AP53">
        <f ca="1">+AP36*Revenue_Forecast!AP131</f>
        <v>246.41396316986871</v>
      </c>
      <c r="AQ53">
        <f ca="1">+AQ36*Revenue_Forecast!AQ131</f>
        <v>250.45347099686541</v>
      </c>
      <c r="AR53">
        <f ca="1">+AR36*Revenue_Forecast!AR131</f>
        <v>254.5658709447643</v>
      </c>
      <c r="AS53">
        <f ca="1">+AS36*Revenue_Forecast!AS131</f>
        <v>258.75251100835322</v>
      </c>
      <c r="AT53">
        <f ca="1">+AT36*Revenue_Forecast!AT131</f>
        <v>263.01476432879156</v>
      </c>
      <c r="AU53">
        <f ca="1">+AU36*Revenue_Forecast!AU131</f>
        <v>267.35402966563566</v>
      </c>
      <c r="AV53">
        <f ca="1">+AV36*Revenue_Forecast!AV131</f>
        <v>271.77173187774969</v>
      </c>
      <c r="AW53">
        <f ca="1">+AW36*Revenue_Forecast!AW131</f>
        <v>276.26932241327148</v>
      </c>
      <c r="AX53">
        <f ca="1">+AX36*Revenue_Forecast!AX131</f>
        <v>280.84827980880061</v>
      </c>
      <c r="AY53">
        <f ca="1">+AY36*Revenue_Forecast!AY131</f>
        <v>285.51011019798284</v>
      </c>
      <c r="AZ53">
        <f ca="1">+AZ36*Revenue_Forecast!AZ131</f>
        <v>290.2563478296658</v>
      </c>
      <c r="BA53">
        <f ca="1">+BA36*Revenue_Forecast!BA131</f>
        <v>295.08855559580593</v>
      </c>
      <c r="BB53">
        <f ca="1">+BB36*Revenue_Forecast!BB131</f>
        <v>299.85311437108038</v>
      </c>
      <c r="BC53">
        <f ca="1">+BC36*Revenue_Forecast!BC131</f>
        <v>304.95708582246959</v>
      </c>
      <c r="BD53">
        <f ca="1">+BD36*Revenue_Forecast!BD131</f>
        <v>310.15372388270589</v>
      </c>
      <c r="BE53">
        <f ca="1">+BE36*Revenue_Forecast!BE131</f>
        <v>315.44474887601331</v>
      </c>
      <c r="BF53">
        <f ca="1">+BF36*Revenue_Forecast!BF131</f>
        <v>320.83191339332438</v>
      </c>
      <c r="BG53">
        <f ca="1">+BG36*Revenue_Forecast!BG131</f>
        <v>326.31700290317059</v>
      </c>
      <c r="BH53">
        <f ca="1">+BH36*Revenue_Forecast!BH131</f>
        <v>331.90183637423462</v>
      </c>
      <c r="BI53">
        <f ca="1">+BI36*Revenue_Forecast!BI131</f>
        <v>337.58826690978754</v>
      </c>
      <c r="BJ53">
        <f ca="1">+BJ36*Revenue_Forecast!BJ131</f>
        <v>343.37818239424081</v>
      </c>
      <c r="BK53">
        <f ca="1">+BK36*Revenue_Forecast!BK131</f>
        <v>349.27350615204261</v>
      </c>
      <c r="BL53">
        <f ca="1">+BL36*Revenue_Forecast!BL131</f>
        <v>355.2761976191581</v>
      </c>
      <c r="BM53">
        <f ca="1">+BM36*Revenue_Forecast!BM131</f>
        <v>361.38825302737263</v>
      </c>
    </row>
    <row r="54" spans="1:65" ht="15" customHeight="1" x14ac:dyDescent="0.25">
      <c r="A54" s="51"/>
      <c r="B54" t="s">
        <v>194</v>
      </c>
      <c r="F54">
        <f ca="1">+F37*Revenue_Forecast!F131</f>
        <v>120.52407975876984</v>
      </c>
      <c r="G54">
        <f ca="1">+G37*Revenue_Forecast!G131</f>
        <v>123.01047353175802</v>
      </c>
      <c r="H54">
        <f ca="1">+H37*Revenue_Forecast!H131</f>
        <v>125.56530101530879</v>
      </c>
      <c r="I54">
        <f ca="1">+I37*Revenue_Forecast!I131</f>
        <v>128.19050639246871</v>
      </c>
      <c r="J54">
        <f ca="1">+J37*Revenue_Forecast!J131</f>
        <v>130.8880894038999</v>
      </c>
      <c r="K54">
        <f ca="1">+K37*Revenue_Forecast!K131</f>
        <v>133.66010694298868</v>
      </c>
      <c r="L54">
        <f ca="1">+L37*Revenue_Forecast!L131</f>
        <v>136.50867469700032</v>
      </c>
      <c r="M54">
        <f ca="1">+M37*Revenue_Forecast!M131</f>
        <v>139.43596883561736</v>
      </c>
      <c r="N54">
        <f ca="1">+N37*Revenue_Forecast!N131</f>
        <v>142.44422774823855</v>
      </c>
      <c r="O54">
        <f ca="1">+O37*Revenue_Forecast!O131</f>
        <v>145.53575383145514</v>
      </c>
      <c r="P54">
        <f ca="1">+P37*Revenue_Forecast!P131</f>
        <v>148.71291532816363</v>
      </c>
      <c r="Q54">
        <f ca="1">+Q37*Revenue_Forecast!Q131</f>
        <v>151.97814821981609</v>
      </c>
      <c r="R54">
        <f ca="1">+R37*Revenue_Forecast!R131</f>
        <v>145.40640334577918</v>
      </c>
      <c r="S54">
        <f ca="1">+S37*Revenue_Forecast!S131</f>
        <v>148.12229958231828</v>
      </c>
      <c r="T54">
        <f ca="1">+T37*Revenue_Forecast!T131</f>
        <v>150.90003638885639</v>
      </c>
      <c r="U54">
        <f ca="1">+U37*Revenue_Forecast!U131</f>
        <v>153.74106265463487</v>
      </c>
      <c r="V54">
        <f ca="1">+V37*Revenue_Forecast!V131</f>
        <v>156.64686146008387</v>
      </c>
      <c r="W54">
        <f ca="1">+W37*Revenue_Forecast!W131</f>
        <v>159.61895088864057</v>
      </c>
      <c r="X54">
        <f ca="1">+X37*Revenue_Forecast!X131</f>
        <v>162.65888485797569</v>
      </c>
      <c r="Y54">
        <f ca="1">+Y37*Revenue_Forecast!Y131</f>
        <v>165.76825397109525</v>
      </c>
      <c r="Z54">
        <f ca="1">+Z37*Revenue_Forecast!Z131</f>
        <v>168.94868638779721</v>
      </c>
      <c r="AA54">
        <f ca="1">+AA37*Revenue_Forecast!AA131</f>
        <v>172.20184871697268</v>
      </c>
      <c r="AB54">
        <f ca="1">+AB37*Revenue_Forecast!AB131</f>
        <v>175.52944693025492</v>
      </c>
      <c r="AC54">
        <f ca="1">+AC37*Revenue_Forecast!AC131</f>
        <v>178.93322729753018</v>
      </c>
      <c r="AD54">
        <f ca="1">+AD37*Revenue_Forecast!AD131</f>
        <v>181.46679338727904</v>
      </c>
      <c r="AE54">
        <f ca="1">+AE37*Revenue_Forecast!AE131</f>
        <v>184.31363878145567</v>
      </c>
      <c r="AF54">
        <f ca="1">+AF37*Revenue_Forecast!AF131</f>
        <v>187.21149615327315</v>
      </c>
      <c r="AG54">
        <f ca="1">+AG37*Revenue_Forecast!AG131</f>
        <v>190.16130493926849</v>
      </c>
      <c r="AH54">
        <f ca="1">+AH37*Revenue_Forecast!AH131</f>
        <v>193.16402199391797</v>
      </c>
      <c r="AI54">
        <f ca="1">+AI37*Revenue_Forecast!AI131</f>
        <v>196.22062191325534</v>
      </c>
      <c r="AJ54">
        <f ca="1">+AJ37*Revenue_Forecast!AJ131</f>
        <v>199.33209736447657</v>
      </c>
      <c r="AK54">
        <f ca="1">+AK37*Revenue_Forecast!AK131</f>
        <v>202.49945942163907</v>
      </c>
      <c r="AL54">
        <f ca="1">+AL37*Revenue_Forecast!AL131</f>
        <v>205.72373790756626</v>
      </c>
      <c r="AM54">
        <f ca="1">+AM37*Revenue_Forecast!AM131</f>
        <v>209.00598174206993</v>
      </c>
      <c r="AN54">
        <f ca="1">+AN37*Revenue_Forecast!AN131</f>
        <v>212.34725929660502</v>
      </c>
      <c r="AO54">
        <f ca="1">+AO37*Revenue_Forecast!AO131</f>
        <v>215.74865875547241</v>
      </c>
      <c r="AP54">
        <f ca="1">+AP37*Revenue_Forecast!AP131</f>
        <v>219.03463392877219</v>
      </c>
      <c r="AQ54">
        <f ca="1">+AQ37*Revenue_Forecast!AQ131</f>
        <v>222.62530755276927</v>
      </c>
      <c r="AR54">
        <f ca="1">+AR37*Revenue_Forecast!AR131</f>
        <v>226.28077417312383</v>
      </c>
      <c r="AS54">
        <f ca="1">+AS37*Revenue_Forecast!AS131</f>
        <v>230.00223200742508</v>
      </c>
      <c r="AT54">
        <f ca="1">+AT37*Revenue_Forecast!AT131</f>
        <v>233.79090162559254</v>
      </c>
      <c r="AU54">
        <f ca="1">+AU37*Revenue_Forecast!AU131</f>
        <v>237.64802636945396</v>
      </c>
      <c r="AV54">
        <f ca="1">+AV37*Revenue_Forecast!AV131</f>
        <v>241.57487278022197</v>
      </c>
      <c r="AW54">
        <f ca="1">+AW37*Revenue_Forecast!AW131</f>
        <v>245.57273103401909</v>
      </c>
      <c r="AX54">
        <f ca="1">+AX37*Revenue_Forecast!AX131</f>
        <v>249.64291538560059</v>
      </c>
      <c r="AY54">
        <f ca="1">+AY37*Revenue_Forecast!AY131</f>
        <v>253.78676462042921</v>
      </c>
      <c r="AZ54">
        <f ca="1">+AZ37*Revenue_Forecast!AZ131</f>
        <v>258.0056425152585</v>
      </c>
      <c r="BA54">
        <f ca="1">+BA37*Revenue_Forecast!BA131</f>
        <v>262.30093830738309</v>
      </c>
      <c r="BB54">
        <f ca="1">+BB37*Revenue_Forecast!BB131</f>
        <v>266.53610166318259</v>
      </c>
      <c r="BC54">
        <f ca="1">+BC37*Revenue_Forecast!BC131</f>
        <v>271.07296517552851</v>
      </c>
      <c r="BD54">
        <f ca="1">+BD37*Revenue_Forecast!BD131</f>
        <v>275.69219900684971</v>
      </c>
      <c r="BE54">
        <f ca="1">+BE37*Revenue_Forecast!BE131</f>
        <v>280.39533233423407</v>
      </c>
      <c r="BF54">
        <f ca="1">+BF37*Revenue_Forecast!BF131</f>
        <v>285.18392301628836</v>
      </c>
      <c r="BG54">
        <f ca="1">+BG37*Revenue_Forecast!BG131</f>
        <v>290.05955813615168</v>
      </c>
      <c r="BH54">
        <f ca="1">+BH37*Revenue_Forecast!BH131</f>
        <v>295.02385455487524</v>
      </c>
      <c r="BI54">
        <f ca="1">+BI37*Revenue_Forecast!BI131</f>
        <v>300.07845947536674</v>
      </c>
      <c r="BJ54">
        <f ca="1">+BJ37*Revenue_Forecast!BJ131</f>
        <v>305.22505101710294</v>
      </c>
      <c r="BK54">
        <f ca="1">+BK37*Revenue_Forecast!BK131</f>
        <v>310.46533880181568</v>
      </c>
      <c r="BL54">
        <f ca="1">+BL37*Revenue_Forecast!BL131</f>
        <v>315.80106455036281</v>
      </c>
      <c r="BM54">
        <f ca="1">+BM37*Revenue_Forecast!BM131</f>
        <v>321.2340026909979</v>
      </c>
    </row>
    <row r="55" spans="1:65" ht="15" customHeight="1" x14ac:dyDescent="0.25">
      <c r="A55" s="51"/>
      <c r="B55" t="s">
        <v>195</v>
      </c>
      <c r="F55">
        <f t="shared" ref="F55:Q55" si="119">+F38</f>
        <v>8</v>
      </c>
      <c r="G55">
        <f t="shared" si="119"/>
        <v>8</v>
      </c>
      <c r="H55">
        <f t="shared" si="119"/>
        <v>8</v>
      </c>
      <c r="I55">
        <f t="shared" si="119"/>
        <v>8</v>
      </c>
      <c r="J55">
        <f t="shared" si="119"/>
        <v>8</v>
      </c>
      <c r="K55">
        <f t="shared" si="119"/>
        <v>8</v>
      </c>
      <c r="L55">
        <f t="shared" si="119"/>
        <v>8</v>
      </c>
      <c r="M55">
        <f t="shared" si="119"/>
        <v>8</v>
      </c>
      <c r="N55">
        <f t="shared" si="119"/>
        <v>8</v>
      </c>
      <c r="O55">
        <f t="shared" si="119"/>
        <v>8</v>
      </c>
      <c r="P55">
        <f t="shared" si="119"/>
        <v>8</v>
      </c>
      <c r="Q55">
        <f t="shared" si="119"/>
        <v>8</v>
      </c>
      <c r="R55">
        <f t="shared" ref="R55:BM55" si="120">+R38</f>
        <v>9</v>
      </c>
      <c r="S55">
        <f t="shared" si="120"/>
        <v>9</v>
      </c>
      <c r="T55">
        <f t="shared" si="120"/>
        <v>9</v>
      </c>
      <c r="U55">
        <f t="shared" si="120"/>
        <v>9</v>
      </c>
      <c r="V55">
        <f t="shared" si="120"/>
        <v>9</v>
      </c>
      <c r="W55">
        <f t="shared" si="120"/>
        <v>9</v>
      </c>
      <c r="X55">
        <f t="shared" si="120"/>
        <v>9</v>
      </c>
      <c r="Y55">
        <f t="shared" si="120"/>
        <v>9</v>
      </c>
      <c r="Z55">
        <f t="shared" si="120"/>
        <v>9</v>
      </c>
      <c r="AA55">
        <f t="shared" si="120"/>
        <v>9</v>
      </c>
      <c r="AB55">
        <f t="shared" si="120"/>
        <v>9</v>
      </c>
      <c r="AC55">
        <f t="shared" si="120"/>
        <v>9</v>
      </c>
      <c r="AD55">
        <f t="shared" si="120"/>
        <v>10</v>
      </c>
      <c r="AE55">
        <f t="shared" si="120"/>
        <v>10</v>
      </c>
      <c r="AF55">
        <f t="shared" si="120"/>
        <v>10</v>
      </c>
      <c r="AG55">
        <f t="shared" si="120"/>
        <v>10</v>
      </c>
      <c r="AH55">
        <f t="shared" si="120"/>
        <v>10</v>
      </c>
      <c r="AI55">
        <f t="shared" si="120"/>
        <v>10</v>
      </c>
      <c r="AJ55">
        <f t="shared" si="120"/>
        <v>10</v>
      </c>
      <c r="AK55">
        <f t="shared" si="120"/>
        <v>10</v>
      </c>
      <c r="AL55">
        <f t="shared" si="120"/>
        <v>10</v>
      </c>
      <c r="AM55">
        <f t="shared" si="120"/>
        <v>10</v>
      </c>
      <c r="AN55">
        <f t="shared" si="120"/>
        <v>10</v>
      </c>
      <c r="AO55">
        <f t="shared" si="120"/>
        <v>10</v>
      </c>
      <c r="AP55">
        <f t="shared" si="120"/>
        <v>11</v>
      </c>
      <c r="AQ55">
        <f t="shared" si="120"/>
        <v>11</v>
      </c>
      <c r="AR55">
        <f t="shared" si="120"/>
        <v>11</v>
      </c>
      <c r="AS55">
        <f t="shared" si="120"/>
        <v>11</v>
      </c>
      <c r="AT55">
        <f t="shared" si="120"/>
        <v>11</v>
      </c>
      <c r="AU55">
        <f t="shared" si="120"/>
        <v>11</v>
      </c>
      <c r="AV55">
        <f t="shared" si="120"/>
        <v>11</v>
      </c>
      <c r="AW55">
        <f t="shared" si="120"/>
        <v>11</v>
      </c>
      <c r="AX55">
        <f t="shared" si="120"/>
        <v>11</v>
      </c>
      <c r="AY55">
        <f t="shared" si="120"/>
        <v>11</v>
      </c>
      <c r="AZ55">
        <f t="shared" si="120"/>
        <v>11</v>
      </c>
      <c r="BA55">
        <f t="shared" si="120"/>
        <v>11</v>
      </c>
      <c r="BB55">
        <f t="shared" si="120"/>
        <v>12</v>
      </c>
      <c r="BC55">
        <f t="shared" si="120"/>
        <v>12</v>
      </c>
      <c r="BD55">
        <f t="shared" si="120"/>
        <v>12</v>
      </c>
      <c r="BE55">
        <f t="shared" si="120"/>
        <v>12</v>
      </c>
      <c r="BF55">
        <f t="shared" si="120"/>
        <v>12</v>
      </c>
      <c r="BG55">
        <f t="shared" si="120"/>
        <v>12</v>
      </c>
      <c r="BH55">
        <f t="shared" si="120"/>
        <v>12</v>
      </c>
      <c r="BI55">
        <f t="shared" si="120"/>
        <v>12</v>
      </c>
      <c r="BJ55">
        <f t="shared" si="120"/>
        <v>12</v>
      </c>
      <c r="BK55">
        <f t="shared" si="120"/>
        <v>12</v>
      </c>
      <c r="BL55">
        <f t="shared" si="120"/>
        <v>12</v>
      </c>
      <c r="BM55">
        <f t="shared" si="120"/>
        <v>12</v>
      </c>
    </row>
    <row r="56" spans="1:65" ht="15" customHeight="1" x14ac:dyDescent="0.25">
      <c r="A56" s="51"/>
      <c r="B56" t="s">
        <v>196</v>
      </c>
      <c r="F56">
        <f t="shared" ref="F56:Q56" si="121">+F40</f>
        <v>4</v>
      </c>
      <c r="G56">
        <f t="shared" si="121"/>
        <v>4</v>
      </c>
      <c r="H56">
        <f t="shared" si="121"/>
        <v>4</v>
      </c>
      <c r="I56">
        <f t="shared" si="121"/>
        <v>4</v>
      </c>
      <c r="J56">
        <f t="shared" si="121"/>
        <v>4</v>
      </c>
      <c r="K56">
        <f t="shared" si="121"/>
        <v>4</v>
      </c>
      <c r="L56">
        <f t="shared" si="121"/>
        <v>4</v>
      </c>
      <c r="M56">
        <f t="shared" si="121"/>
        <v>4</v>
      </c>
      <c r="N56">
        <f t="shared" si="121"/>
        <v>4</v>
      </c>
      <c r="O56">
        <f t="shared" si="121"/>
        <v>4</v>
      </c>
      <c r="P56">
        <f t="shared" si="121"/>
        <v>4</v>
      </c>
      <c r="Q56">
        <f t="shared" si="121"/>
        <v>4</v>
      </c>
      <c r="R56">
        <f t="shared" ref="R56:BM56" si="122">+R40</f>
        <v>5</v>
      </c>
      <c r="S56">
        <f t="shared" si="122"/>
        <v>5</v>
      </c>
      <c r="T56">
        <f t="shared" si="122"/>
        <v>5</v>
      </c>
      <c r="U56">
        <f t="shared" si="122"/>
        <v>5</v>
      </c>
      <c r="V56">
        <f t="shared" si="122"/>
        <v>5</v>
      </c>
      <c r="W56">
        <f t="shared" si="122"/>
        <v>5</v>
      </c>
      <c r="X56">
        <f t="shared" si="122"/>
        <v>5</v>
      </c>
      <c r="Y56">
        <f t="shared" si="122"/>
        <v>5</v>
      </c>
      <c r="Z56">
        <f t="shared" si="122"/>
        <v>5</v>
      </c>
      <c r="AA56">
        <f t="shared" si="122"/>
        <v>5</v>
      </c>
      <c r="AB56">
        <f t="shared" si="122"/>
        <v>5</v>
      </c>
      <c r="AC56">
        <f t="shared" si="122"/>
        <v>5</v>
      </c>
      <c r="AD56">
        <f t="shared" si="122"/>
        <v>6</v>
      </c>
      <c r="AE56">
        <f t="shared" si="122"/>
        <v>6</v>
      </c>
      <c r="AF56">
        <f t="shared" si="122"/>
        <v>6</v>
      </c>
      <c r="AG56">
        <f t="shared" si="122"/>
        <v>6</v>
      </c>
      <c r="AH56">
        <f t="shared" si="122"/>
        <v>6</v>
      </c>
      <c r="AI56">
        <f t="shared" si="122"/>
        <v>6</v>
      </c>
      <c r="AJ56">
        <f t="shared" si="122"/>
        <v>6</v>
      </c>
      <c r="AK56">
        <f t="shared" si="122"/>
        <v>6</v>
      </c>
      <c r="AL56">
        <f t="shared" si="122"/>
        <v>6</v>
      </c>
      <c r="AM56">
        <f t="shared" si="122"/>
        <v>6</v>
      </c>
      <c r="AN56">
        <f t="shared" si="122"/>
        <v>6</v>
      </c>
      <c r="AO56">
        <f t="shared" si="122"/>
        <v>6</v>
      </c>
      <c r="AP56">
        <f t="shared" si="122"/>
        <v>7</v>
      </c>
      <c r="AQ56">
        <f t="shared" si="122"/>
        <v>7</v>
      </c>
      <c r="AR56">
        <f t="shared" si="122"/>
        <v>7</v>
      </c>
      <c r="AS56">
        <f t="shared" si="122"/>
        <v>7</v>
      </c>
      <c r="AT56">
        <f t="shared" si="122"/>
        <v>7</v>
      </c>
      <c r="AU56">
        <f t="shared" si="122"/>
        <v>7</v>
      </c>
      <c r="AV56">
        <f t="shared" si="122"/>
        <v>7</v>
      </c>
      <c r="AW56">
        <f t="shared" si="122"/>
        <v>7</v>
      </c>
      <c r="AX56">
        <f t="shared" si="122"/>
        <v>7</v>
      </c>
      <c r="AY56">
        <f t="shared" si="122"/>
        <v>7</v>
      </c>
      <c r="AZ56">
        <f t="shared" si="122"/>
        <v>7</v>
      </c>
      <c r="BA56">
        <f t="shared" si="122"/>
        <v>7</v>
      </c>
      <c r="BB56">
        <f t="shared" si="122"/>
        <v>8</v>
      </c>
      <c r="BC56">
        <f t="shared" si="122"/>
        <v>8</v>
      </c>
      <c r="BD56">
        <f t="shared" si="122"/>
        <v>8</v>
      </c>
      <c r="BE56">
        <f t="shared" si="122"/>
        <v>8</v>
      </c>
      <c r="BF56">
        <f t="shared" si="122"/>
        <v>8</v>
      </c>
      <c r="BG56">
        <f t="shared" si="122"/>
        <v>8</v>
      </c>
      <c r="BH56">
        <f t="shared" si="122"/>
        <v>8</v>
      </c>
      <c r="BI56">
        <f t="shared" si="122"/>
        <v>8</v>
      </c>
      <c r="BJ56">
        <f t="shared" si="122"/>
        <v>8</v>
      </c>
      <c r="BK56">
        <f t="shared" si="122"/>
        <v>8</v>
      </c>
      <c r="BL56">
        <f t="shared" si="122"/>
        <v>8</v>
      </c>
      <c r="BM56">
        <f t="shared" si="122"/>
        <v>8</v>
      </c>
    </row>
    <row r="57" spans="1:65" ht="15" customHeight="1" x14ac:dyDescent="0.25">
      <c r="A57" s="51"/>
      <c r="B57" t="s">
        <v>90</v>
      </c>
      <c r="F57">
        <f t="shared" ref="F57:Q57" ca="1" si="123">SUM(F52:F56)</f>
        <v>352.73106301857143</v>
      </c>
      <c r="G57">
        <f t="shared" ca="1" si="123"/>
        <v>362.067967479017</v>
      </c>
      <c r="H57">
        <f t="shared" ca="1" si="123"/>
        <v>371.54979038535976</v>
      </c>
      <c r="I57">
        <f t="shared" ca="1" si="123"/>
        <v>381.18064883111015</v>
      </c>
      <c r="J57">
        <f t="shared" ca="1" si="123"/>
        <v>390.96477756119975</v>
      </c>
      <c r="K57">
        <f t="shared" ca="1" si="123"/>
        <v>400.90653234985837</v>
      </c>
      <c r="L57">
        <f t="shared" ca="1" si="123"/>
        <v>411.01039347600067</v>
      </c>
      <c r="M57">
        <f t="shared" ca="1" si="123"/>
        <v>421.2809692989544</v>
      </c>
      <c r="N57">
        <f t="shared" ca="1" si="123"/>
        <v>431.72299993744627</v>
      </c>
      <c r="O57">
        <f t="shared" ca="1" si="123"/>
        <v>442.34136105484617</v>
      </c>
      <c r="P57">
        <f t="shared" ca="1" si="123"/>
        <v>453.14106775375831</v>
      </c>
      <c r="Q57">
        <f t="shared" ca="1" si="123"/>
        <v>464.12727858313991</v>
      </c>
      <c r="R57">
        <f t="shared" ref="R57:BM57" ca="1" si="124">SUM(R52:R56)</f>
        <v>464.06954710978073</v>
      </c>
      <c r="S57">
        <f t="shared" ca="1" si="124"/>
        <v>474.11600661242642</v>
      </c>
      <c r="T57">
        <f t="shared" ca="1" si="124"/>
        <v>484.29387732631983</v>
      </c>
      <c r="U57">
        <f t="shared" ca="1" si="124"/>
        <v>494.60623814109908</v>
      </c>
      <c r="V57">
        <f t="shared" ca="1" si="124"/>
        <v>505.05624060267826</v>
      </c>
      <c r="W57">
        <f t="shared" ca="1" si="124"/>
        <v>511.37193063836128</v>
      </c>
      <c r="X57">
        <f t="shared" ca="1" si="124"/>
        <v>517.83179032319845</v>
      </c>
      <c r="Y57">
        <f t="shared" ca="1" si="124"/>
        <v>524.43919968857745</v>
      </c>
      <c r="Z57">
        <f t="shared" ca="1" si="124"/>
        <v>531.19761857406911</v>
      </c>
      <c r="AA57">
        <f t="shared" ca="1" si="124"/>
        <v>538.110588523567</v>
      </c>
      <c r="AB57">
        <f t="shared" ca="1" si="124"/>
        <v>545.18173472679177</v>
      </c>
      <c r="AC57">
        <f t="shared" ca="1" si="124"/>
        <v>552.41476800725161</v>
      </c>
      <c r="AD57">
        <f t="shared" ca="1" si="124"/>
        <v>564.54404574796797</v>
      </c>
      <c r="AE57">
        <f t="shared" ca="1" si="124"/>
        <v>570.59359221059333</v>
      </c>
      <c r="AF57">
        <f t="shared" ca="1" si="124"/>
        <v>576.75153912570545</v>
      </c>
      <c r="AG57">
        <f t="shared" ca="1" si="124"/>
        <v>583.01988279594559</v>
      </c>
      <c r="AH57">
        <f t="shared" ca="1" si="124"/>
        <v>589.40065653707575</v>
      </c>
      <c r="AI57">
        <f t="shared" ca="1" si="124"/>
        <v>595.89593136566759</v>
      </c>
      <c r="AJ57">
        <f t="shared" ca="1" si="124"/>
        <v>602.50781669951277</v>
      </c>
      <c r="AK57">
        <f t="shared" ca="1" si="124"/>
        <v>609.23846107098302</v>
      </c>
      <c r="AL57">
        <f t="shared" ca="1" si="124"/>
        <v>616.0900528535783</v>
      </c>
      <c r="AM57">
        <f t="shared" ca="1" si="124"/>
        <v>623.06482100189862</v>
      </c>
      <c r="AN57">
        <f t="shared" ca="1" si="124"/>
        <v>630.1650358052857</v>
      </c>
      <c r="AO57">
        <f t="shared" ca="1" si="124"/>
        <v>637.39300965537893</v>
      </c>
      <c r="AP57">
        <f t="shared" ca="1" si="124"/>
        <v>651.26352019264095</v>
      </c>
      <c r="AQ57">
        <f t="shared" ca="1" si="124"/>
        <v>658.8937016436347</v>
      </c>
      <c r="AR57">
        <f t="shared" ca="1" si="124"/>
        <v>666.66156821188815</v>
      </c>
      <c r="AS57">
        <f t="shared" ca="1" si="124"/>
        <v>674.56966610977838</v>
      </c>
      <c r="AT57">
        <f t="shared" ca="1" si="124"/>
        <v>682.62058904838409</v>
      </c>
      <c r="AU57">
        <f t="shared" ca="1" si="124"/>
        <v>690.81697912908965</v>
      </c>
      <c r="AV57">
        <f t="shared" ca="1" si="124"/>
        <v>699.16152775197168</v>
      </c>
      <c r="AW57">
        <f t="shared" ca="1" si="124"/>
        <v>707.65697654129065</v>
      </c>
      <c r="AX57">
        <f t="shared" ca="1" si="124"/>
        <v>716.30611828840119</v>
      </c>
      <c r="AY57">
        <f t="shared" ca="1" si="124"/>
        <v>725.11179791241216</v>
      </c>
      <c r="AZ57">
        <f t="shared" ca="1" si="124"/>
        <v>734.07691343892429</v>
      </c>
      <c r="BA57">
        <f t="shared" ca="1" si="124"/>
        <v>743.20441699718913</v>
      </c>
      <c r="BB57">
        <f t="shared" ca="1" si="124"/>
        <v>757.56043759014301</v>
      </c>
      <c r="BC57">
        <f t="shared" ca="1" si="124"/>
        <v>767.2012725538782</v>
      </c>
      <c r="BD57">
        <f t="shared" ca="1" si="124"/>
        <v>777.01714444543563</v>
      </c>
      <c r="BE57">
        <f t="shared" ca="1" si="124"/>
        <v>787.01130276612753</v>
      </c>
      <c r="BF57">
        <f t="shared" ca="1" si="124"/>
        <v>797.18705796549284</v>
      </c>
      <c r="BG57">
        <f t="shared" ca="1" si="124"/>
        <v>807.54778259520231</v>
      </c>
      <c r="BH57">
        <f t="shared" ca="1" si="124"/>
        <v>818.09691248498996</v>
      </c>
      <c r="BI57">
        <f t="shared" ca="1" si="124"/>
        <v>828.83794794103437</v>
      </c>
      <c r="BJ57">
        <f t="shared" ca="1" si="124"/>
        <v>839.77445496722385</v>
      </c>
      <c r="BK57">
        <f t="shared" ca="1" si="124"/>
        <v>850.91006650973827</v>
      </c>
      <c r="BL57">
        <f t="shared" ca="1" si="124"/>
        <v>862.248483725401</v>
      </c>
      <c r="BM57">
        <f t="shared" ca="1" si="124"/>
        <v>873.79347727425056</v>
      </c>
    </row>
    <row r="58" spans="1:65" ht="15" customHeight="1" x14ac:dyDescent="0.25">
      <c r="A58" s="51"/>
    </row>
    <row r="59" spans="1:65" ht="15" customHeight="1" x14ac:dyDescent="0.25">
      <c r="A59" s="51" t="s">
        <v>402</v>
      </c>
    </row>
    <row r="60" spans="1:65" ht="15" customHeight="1" x14ac:dyDescent="0.25">
      <c r="A60" s="51"/>
      <c r="B60" t="s">
        <v>192</v>
      </c>
      <c r="F60">
        <f t="shared" ref="F60:AK60" si="125">F29</f>
        <v>79.056000000000012</v>
      </c>
      <c r="G60">
        <f t="shared" si="125"/>
        <v>83.008800000000008</v>
      </c>
      <c r="H60">
        <f t="shared" si="125"/>
        <v>86.961600000000004</v>
      </c>
      <c r="I60">
        <f t="shared" si="125"/>
        <v>90.914400000000001</v>
      </c>
      <c r="J60">
        <f t="shared" si="125"/>
        <v>94.867200000000011</v>
      </c>
      <c r="K60">
        <f t="shared" si="125"/>
        <v>98.820000000000007</v>
      </c>
      <c r="L60">
        <f t="shared" si="125"/>
        <v>102.7728</v>
      </c>
      <c r="M60">
        <f t="shared" si="125"/>
        <v>106.72560000000001</v>
      </c>
      <c r="N60">
        <f t="shared" si="125"/>
        <v>110.67840000000001</v>
      </c>
      <c r="O60">
        <f t="shared" si="125"/>
        <v>114.63120000000001</v>
      </c>
      <c r="P60">
        <f t="shared" si="125"/>
        <v>118.584</v>
      </c>
      <c r="Q60">
        <f t="shared" si="125"/>
        <v>122.53680000000001</v>
      </c>
      <c r="R60">
        <f t="shared" si="125"/>
        <v>128.66364000000002</v>
      </c>
      <c r="S60">
        <f t="shared" si="125"/>
        <v>128.66364000000002</v>
      </c>
      <c r="T60">
        <f t="shared" si="125"/>
        <v>128.66364000000002</v>
      </c>
      <c r="U60">
        <f t="shared" si="125"/>
        <v>128.66364000000002</v>
      </c>
      <c r="V60">
        <f t="shared" si="125"/>
        <v>128.66364000000002</v>
      </c>
      <c r="W60">
        <f t="shared" si="125"/>
        <v>132.81408000000002</v>
      </c>
      <c r="X60">
        <f t="shared" si="125"/>
        <v>132.81408000000002</v>
      </c>
      <c r="Y60">
        <f t="shared" si="125"/>
        <v>132.81408000000002</v>
      </c>
      <c r="Z60">
        <f t="shared" si="125"/>
        <v>132.81408000000002</v>
      </c>
      <c r="AA60">
        <f t="shared" si="125"/>
        <v>132.81408000000002</v>
      </c>
      <c r="AB60">
        <f t="shared" si="125"/>
        <v>132.81408000000002</v>
      </c>
      <c r="AC60">
        <f t="shared" si="125"/>
        <v>132.81408000000002</v>
      </c>
      <c r="AD60">
        <f t="shared" si="125"/>
        <v>136.79850240000002</v>
      </c>
      <c r="AE60">
        <f t="shared" si="125"/>
        <v>136.79850240000002</v>
      </c>
      <c r="AF60">
        <f t="shared" si="125"/>
        <v>136.79850240000002</v>
      </c>
      <c r="AG60">
        <f t="shared" si="125"/>
        <v>136.79850240000002</v>
      </c>
      <c r="AH60">
        <f t="shared" si="125"/>
        <v>136.79850240000002</v>
      </c>
      <c r="AI60">
        <f t="shared" si="125"/>
        <v>136.79850240000002</v>
      </c>
      <c r="AJ60">
        <f t="shared" si="125"/>
        <v>136.79850240000002</v>
      </c>
      <c r="AK60">
        <f t="shared" si="125"/>
        <v>136.79850240000002</v>
      </c>
      <c r="AL60">
        <f t="shared" ref="AL60:BM60" si="126">AL29</f>
        <v>136.79850240000002</v>
      </c>
      <c r="AM60">
        <f t="shared" si="126"/>
        <v>136.79850240000002</v>
      </c>
      <c r="AN60">
        <f t="shared" si="126"/>
        <v>136.79850240000002</v>
      </c>
      <c r="AO60">
        <f t="shared" si="126"/>
        <v>136.79850240000002</v>
      </c>
      <c r="AP60">
        <f t="shared" si="126"/>
        <v>140.90245747200001</v>
      </c>
      <c r="AQ60">
        <f t="shared" si="126"/>
        <v>140.90245747200001</v>
      </c>
      <c r="AR60">
        <f t="shared" si="126"/>
        <v>140.90245747200001</v>
      </c>
      <c r="AS60">
        <f t="shared" si="126"/>
        <v>140.90245747200001</v>
      </c>
      <c r="AT60">
        <f t="shared" si="126"/>
        <v>140.90245747200001</v>
      </c>
      <c r="AU60">
        <f t="shared" si="126"/>
        <v>140.90245747200001</v>
      </c>
      <c r="AV60">
        <f t="shared" si="126"/>
        <v>140.90245747200001</v>
      </c>
      <c r="AW60">
        <f t="shared" si="126"/>
        <v>140.90245747200001</v>
      </c>
      <c r="AX60">
        <f t="shared" si="126"/>
        <v>140.90245747200001</v>
      </c>
      <c r="AY60">
        <f t="shared" si="126"/>
        <v>140.90245747200001</v>
      </c>
      <c r="AZ60">
        <f t="shared" si="126"/>
        <v>140.90245747200001</v>
      </c>
      <c r="BA60">
        <f t="shared" si="126"/>
        <v>140.90245747200001</v>
      </c>
      <c r="BB60">
        <f t="shared" si="126"/>
        <v>143.72050662144002</v>
      </c>
      <c r="BC60">
        <f t="shared" si="126"/>
        <v>143.72050662144002</v>
      </c>
      <c r="BD60">
        <f t="shared" si="126"/>
        <v>143.72050662144002</v>
      </c>
      <c r="BE60">
        <f t="shared" si="126"/>
        <v>143.72050662144002</v>
      </c>
      <c r="BF60">
        <f t="shared" si="126"/>
        <v>143.72050662144002</v>
      </c>
      <c r="BG60">
        <f t="shared" si="126"/>
        <v>143.72050662144002</v>
      </c>
      <c r="BH60">
        <f t="shared" si="126"/>
        <v>143.72050662144002</v>
      </c>
      <c r="BI60">
        <f t="shared" si="126"/>
        <v>143.72050662144002</v>
      </c>
      <c r="BJ60">
        <f t="shared" si="126"/>
        <v>143.72050662144002</v>
      </c>
      <c r="BK60">
        <f t="shared" si="126"/>
        <v>143.72050662144002</v>
      </c>
      <c r="BL60">
        <f t="shared" si="126"/>
        <v>143.72050662144002</v>
      </c>
      <c r="BM60">
        <f t="shared" si="126"/>
        <v>143.72050662144002</v>
      </c>
    </row>
    <row r="61" spans="1:65" ht="15" customHeight="1" x14ac:dyDescent="0.25">
      <c r="A61" s="51"/>
      <c r="B61" t="s">
        <v>197</v>
      </c>
      <c r="F61">
        <f t="shared" ref="F61:AK61" si="127">+F39</f>
        <v>4</v>
      </c>
      <c r="G61">
        <f t="shared" si="127"/>
        <v>4</v>
      </c>
      <c r="H61">
        <f t="shared" si="127"/>
        <v>4</v>
      </c>
      <c r="I61">
        <f t="shared" si="127"/>
        <v>4</v>
      </c>
      <c r="J61">
        <f t="shared" si="127"/>
        <v>4</v>
      </c>
      <c r="K61">
        <f t="shared" si="127"/>
        <v>4</v>
      </c>
      <c r="L61">
        <f t="shared" si="127"/>
        <v>4</v>
      </c>
      <c r="M61">
        <f t="shared" si="127"/>
        <v>4</v>
      </c>
      <c r="N61">
        <f t="shared" si="127"/>
        <v>4</v>
      </c>
      <c r="O61">
        <f t="shared" si="127"/>
        <v>4</v>
      </c>
      <c r="P61">
        <f t="shared" si="127"/>
        <v>4</v>
      </c>
      <c r="Q61">
        <f t="shared" si="127"/>
        <v>4</v>
      </c>
      <c r="R61">
        <f t="shared" si="127"/>
        <v>5</v>
      </c>
      <c r="S61">
        <f t="shared" si="127"/>
        <v>5</v>
      </c>
      <c r="T61">
        <f t="shared" si="127"/>
        <v>5</v>
      </c>
      <c r="U61">
        <f t="shared" si="127"/>
        <v>5</v>
      </c>
      <c r="V61">
        <f t="shared" si="127"/>
        <v>5</v>
      </c>
      <c r="W61">
        <f t="shared" si="127"/>
        <v>5</v>
      </c>
      <c r="X61">
        <f t="shared" si="127"/>
        <v>5</v>
      </c>
      <c r="Y61">
        <f t="shared" si="127"/>
        <v>5</v>
      </c>
      <c r="Z61">
        <f t="shared" si="127"/>
        <v>5</v>
      </c>
      <c r="AA61">
        <f t="shared" si="127"/>
        <v>5</v>
      </c>
      <c r="AB61">
        <f t="shared" si="127"/>
        <v>5</v>
      </c>
      <c r="AC61">
        <f t="shared" si="127"/>
        <v>5</v>
      </c>
      <c r="AD61">
        <f t="shared" si="127"/>
        <v>6</v>
      </c>
      <c r="AE61">
        <f t="shared" si="127"/>
        <v>6</v>
      </c>
      <c r="AF61">
        <f t="shared" si="127"/>
        <v>6</v>
      </c>
      <c r="AG61">
        <f t="shared" si="127"/>
        <v>6</v>
      </c>
      <c r="AH61">
        <f t="shared" si="127"/>
        <v>6</v>
      </c>
      <c r="AI61">
        <f t="shared" si="127"/>
        <v>6</v>
      </c>
      <c r="AJ61">
        <f t="shared" si="127"/>
        <v>6</v>
      </c>
      <c r="AK61">
        <f t="shared" si="127"/>
        <v>6</v>
      </c>
      <c r="AL61">
        <f t="shared" ref="AL61:BM61" si="128">+AL39</f>
        <v>6</v>
      </c>
      <c r="AM61">
        <f t="shared" si="128"/>
        <v>6</v>
      </c>
      <c r="AN61">
        <f t="shared" si="128"/>
        <v>6</v>
      </c>
      <c r="AO61">
        <f t="shared" si="128"/>
        <v>6</v>
      </c>
      <c r="AP61">
        <f t="shared" si="128"/>
        <v>7</v>
      </c>
      <c r="AQ61">
        <f t="shared" si="128"/>
        <v>7</v>
      </c>
      <c r="AR61">
        <f t="shared" si="128"/>
        <v>7</v>
      </c>
      <c r="AS61">
        <f t="shared" si="128"/>
        <v>7</v>
      </c>
      <c r="AT61">
        <f t="shared" si="128"/>
        <v>7</v>
      </c>
      <c r="AU61">
        <f t="shared" si="128"/>
        <v>7</v>
      </c>
      <c r="AV61">
        <f t="shared" si="128"/>
        <v>7</v>
      </c>
      <c r="AW61">
        <f t="shared" si="128"/>
        <v>7</v>
      </c>
      <c r="AX61">
        <f t="shared" si="128"/>
        <v>7</v>
      </c>
      <c r="AY61">
        <f t="shared" si="128"/>
        <v>7</v>
      </c>
      <c r="AZ61">
        <f t="shared" si="128"/>
        <v>7</v>
      </c>
      <c r="BA61">
        <f t="shared" si="128"/>
        <v>7</v>
      </c>
      <c r="BB61">
        <f t="shared" si="128"/>
        <v>8</v>
      </c>
      <c r="BC61">
        <f t="shared" si="128"/>
        <v>8</v>
      </c>
      <c r="BD61">
        <f t="shared" si="128"/>
        <v>8</v>
      </c>
      <c r="BE61">
        <f t="shared" si="128"/>
        <v>8</v>
      </c>
      <c r="BF61">
        <f t="shared" si="128"/>
        <v>8</v>
      </c>
      <c r="BG61">
        <f t="shared" si="128"/>
        <v>8</v>
      </c>
      <c r="BH61">
        <f t="shared" si="128"/>
        <v>8</v>
      </c>
      <c r="BI61">
        <f t="shared" si="128"/>
        <v>8</v>
      </c>
      <c r="BJ61">
        <f t="shared" si="128"/>
        <v>8</v>
      </c>
      <c r="BK61">
        <f t="shared" si="128"/>
        <v>8</v>
      </c>
      <c r="BL61">
        <f t="shared" si="128"/>
        <v>8</v>
      </c>
      <c r="BM61">
        <f t="shared" si="128"/>
        <v>8</v>
      </c>
    </row>
    <row r="62" spans="1:65" ht="15" customHeight="1" x14ac:dyDescent="0.25">
      <c r="A62" s="51"/>
      <c r="B62" t="s">
        <v>403</v>
      </c>
      <c r="F62">
        <f>SUM(F60:F61)</f>
        <v>83.056000000000012</v>
      </c>
      <c r="G62">
        <f t="shared" ref="G62:Q62" si="129">SUM(G60:G61)</f>
        <v>87.008800000000008</v>
      </c>
      <c r="H62">
        <f t="shared" si="129"/>
        <v>90.961600000000004</v>
      </c>
      <c r="I62">
        <f t="shared" si="129"/>
        <v>94.914400000000001</v>
      </c>
      <c r="J62">
        <f t="shared" si="129"/>
        <v>98.867200000000011</v>
      </c>
      <c r="K62">
        <f t="shared" si="129"/>
        <v>102.82000000000001</v>
      </c>
      <c r="L62">
        <f t="shared" si="129"/>
        <v>106.7728</v>
      </c>
      <c r="M62">
        <f t="shared" si="129"/>
        <v>110.72560000000001</v>
      </c>
      <c r="N62">
        <f t="shared" si="129"/>
        <v>114.67840000000001</v>
      </c>
      <c r="O62">
        <f t="shared" si="129"/>
        <v>118.63120000000001</v>
      </c>
      <c r="P62">
        <f t="shared" si="129"/>
        <v>122.584</v>
      </c>
      <c r="Q62">
        <f t="shared" si="129"/>
        <v>126.53680000000001</v>
      </c>
      <c r="R62">
        <f t="shared" ref="R62:BM62" si="130">SUM(R60:R61)</f>
        <v>133.66364000000002</v>
      </c>
      <c r="S62">
        <f t="shared" si="130"/>
        <v>133.66364000000002</v>
      </c>
      <c r="T62">
        <f t="shared" si="130"/>
        <v>133.66364000000002</v>
      </c>
      <c r="U62">
        <f t="shared" si="130"/>
        <v>133.66364000000002</v>
      </c>
      <c r="V62">
        <f t="shared" si="130"/>
        <v>133.66364000000002</v>
      </c>
      <c r="W62">
        <f t="shared" si="130"/>
        <v>137.81408000000002</v>
      </c>
      <c r="X62">
        <f t="shared" si="130"/>
        <v>137.81408000000002</v>
      </c>
      <c r="Y62">
        <f t="shared" si="130"/>
        <v>137.81408000000002</v>
      </c>
      <c r="Z62">
        <f t="shared" si="130"/>
        <v>137.81408000000002</v>
      </c>
      <c r="AA62">
        <f t="shared" si="130"/>
        <v>137.81408000000002</v>
      </c>
      <c r="AB62">
        <f t="shared" si="130"/>
        <v>137.81408000000002</v>
      </c>
      <c r="AC62">
        <f t="shared" si="130"/>
        <v>137.81408000000002</v>
      </c>
      <c r="AD62">
        <f t="shared" si="130"/>
        <v>142.79850240000002</v>
      </c>
      <c r="AE62">
        <f t="shared" si="130"/>
        <v>142.79850240000002</v>
      </c>
      <c r="AF62">
        <f t="shared" si="130"/>
        <v>142.79850240000002</v>
      </c>
      <c r="AG62">
        <f t="shared" si="130"/>
        <v>142.79850240000002</v>
      </c>
      <c r="AH62">
        <f t="shared" si="130"/>
        <v>142.79850240000002</v>
      </c>
      <c r="AI62">
        <f t="shared" si="130"/>
        <v>142.79850240000002</v>
      </c>
      <c r="AJ62">
        <f t="shared" si="130"/>
        <v>142.79850240000002</v>
      </c>
      <c r="AK62">
        <f t="shared" si="130"/>
        <v>142.79850240000002</v>
      </c>
      <c r="AL62">
        <f t="shared" si="130"/>
        <v>142.79850240000002</v>
      </c>
      <c r="AM62">
        <f t="shared" si="130"/>
        <v>142.79850240000002</v>
      </c>
      <c r="AN62">
        <f t="shared" si="130"/>
        <v>142.79850240000002</v>
      </c>
      <c r="AO62">
        <f t="shared" si="130"/>
        <v>142.79850240000002</v>
      </c>
      <c r="AP62">
        <f t="shared" si="130"/>
        <v>147.90245747200001</v>
      </c>
      <c r="AQ62">
        <f t="shared" si="130"/>
        <v>147.90245747200001</v>
      </c>
      <c r="AR62">
        <f t="shared" si="130"/>
        <v>147.90245747200001</v>
      </c>
      <c r="AS62">
        <f t="shared" si="130"/>
        <v>147.90245747200001</v>
      </c>
      <c r="AT62">
        <f t="shared" si="130"/>
        <v>147.90245747200001</v>
      </c>
      <c r="AU62">
        <f t="shared" si="130"/>
        <v>147.90245747200001</v>
      </c>
      <c r="AV62">
        <f t="shared" si="130"/>
        <v>147.90245747200001</v>
      </c>
      <c r="AW62">
        <f t="shared" si="130"/>
        <v>147.90245747200001</v>
      </c>
      <c r="AX62">
        <f t="shared" si="130"/>
        <v>147.90245747200001</v>
      </c>
      <c r="AY62">
        <f t="shared" si="130"/>
        <v>147.90245747200001</v>
      </c>
      <c r="AZ62">
        <f t="shared" si="130"/>
        <v>147.90245747200001</v>
      </c>
      <c r="BA62">
        <f t="shared" si="130"/>
        <v>147.90245747200001</v>
      </c>
      <c r="BB62">
        <f t="shared" si="130"/>
        <v>151.72050662144002</v>
      </c>
      <c r="BC62">
        <f t="shared" si="130"/>
        <v>151.72050662144002</v>
      </c>
      <c r="BD62">
        <f t="shared" si="130"/>
        <v>151.72050662144002</v>
      </c>
      <c r="BE62">
        <f t="shared" si="130"/>
        <v>151.72050662144002</v>
      </c>
      <c r="BF62">
        <f t="shared" si="130"/>
        <v>151.72050662144002</v>
      </c>
      <c r="BG62">
        <f t="shared" si="130"/>
        <v>151.72050662144002</v>
      </c>
      <c r="BH62">
        <f t="shared" si="130"/>
        <v>151.72050662144002</v>
      </c>
      <c r="BI62">
        <f t="shared" si="130"/>
        <v>151.72050662144002</v>
      </c>
      <c r="BJ62">
        <f t="shared" si="130"/>
        <v>151.72050662144002</v>
      </c>
      <c r="BK62">
        <f t="shared" si="130"/>
        <v>151.72050662144002</v>
      </c>
      <c r="BL62">
        <f t="shared" si="130"/>
        <v>151.72050662144002</v>
      </c>
      <c r="BM62">
        <f t="shared" si="130"/>
        <v>151.72050662144002</v>
      </c>
    </row>
    <row r="63" spans="1:65" ht="15" customHeight="1" x14ac:dyDescent="0.25">
      <c r="A63" s="51"/>
    </row>
    <row r="64" spans="1:65" ht="15" customHeight="1" x14ac:dyDescent="0.25">
      <c r="A64" s="51"/>
      <c r="B64" t="s">
        <v>398</v>
      </c>
      <c r="F64">
        <f t="shared" ref="F64:AK64" si="131">F$62*F42</f>
        <v>33.222400000000007</v>
      </c>
      <c r="G64">
        <f t="shared" si="131"/>
        <v>34.803520000000006</v>
      </c>
      <c r="H64">
        <f t="shared" si="131"/>
        <v>36.384640000000005</v>
      </c>
      <c r="I64">
        <f t="shared" si="131"/>
        <v>37.965760000000003</v>
      </c>
      <c r="J64">
        <f t="shared" si="131"/>
        <v>39.546880000000009</v>
      </c>
      <c r="K64">
        <f t="shared" si="131"/>
        <v>41.128000000000007</v>
      </c>
      <c r="L64">
        <f t="shared" si="131"/>
        <v>42.709120000000006</v>
      </c>
      <c r="M64">
        <f t="shared" si="131"/>
        <v>44.290240000000011</v>
      </c>
      <c r="N64">
        <f t="shared" si="131"/>
        <v>45.87136000000001</v>
      </c>
      <c r="O64">
        <f t="shared" si="131"/>
        <v>47.452480000000008</v>
      </c>
      <c r="P64">
        <f t="shared" si="131"/>
        <v>49.033600000000007</v>
      </c>
      <c r="Q64">
        <f t="shared" si="131"/>
        <v>50.614720000000005</v>
      </c>
      <c r="R64">
        <f t="shared" si="131"/>
        <v>53.46545600000001</v>
      </c>
      <c r="S64">
        <f t="shared" si="131"/>
        <v>53.46545600000001</v>
      </c>
      <c r="T64">
        <f t="shared" si="131"/>
        <v>53.46545600000001</v>
      </c>
      <c r="U64">
        <f t="shared" si="131"/>
        <v>53.46545600000001</v>
      </c>
      <c r="V64">
        <f t="shared" si="131"/>
        <v>53.46545600000001</v>
      </c>
      <c r="W64">
        <f t="shared" si="131"/>
        <v>55.12563200000001</v>
      </c>
      <c r="X64">
        <f t="shared" si="131"/>
        <v>55.12563200000001</v>
      </c>
      <c r="Y64">
        <f t="shared" si="131"/>
        <v>55.12563200000001</v>
      </c>
      <c r="Z64">
        <f t="shared" si="131"/>
        <v>55.12563200000001</v>
      </c>
      <c r="AA64">
        <f t="shared" si="131"/>
        <v>55.12563200000001</v>
      </c>
      <c r="AB64">
        <f t="shared" si="131"/>
        <v>55.12563200000001</v>
      </c>
      <c r="AC64">
        <f t="shared" si="131"/>
        <v>55.12563200000001</v>
      </c>
      <c r="AD64">
        <f t="shared" si="131"/>
        <v>57.119400960000007</v>
      </c>
      <c r="AE64">
        <f t="shared" si="131"/>
        <v>57.119400960000007</v>
      </c>
      <c r="AF64">
        <f t="shared" si="131"/>
        <v>57.119400960000007</v>
      </c>
      <c r="AG64">
        <f t="shared" si="131"/>
        <v>57.119400960000007</v>
      </c>
      <c r="AH64">
        <f t="shared" si="131"/>
        <v>57.119400960000007</v>
      </c>
      <c r="AI64">
        <f t="shared" si="131"/>
        <v>57.119400960000007</v>
      </c>
      <c r="AJ64">
        <f t="shared" si="131"/>
        <v>57.119400960000007</v>
      </c>
      <c r="AK64">
        <f t="shared" si="131"/>
        <v>57.119400960000007</v>
      </c>
      <c r="AL64">
        <f t="shared" ref="AL64:BM64" si="132">AL$62*AL42</f>
        <v>57.119400960000007</v>
      </c>
      <c r="AM64">
        <f t="shared" si="132"/>
        <v>57.119400960000007</v>
      </c>
      <c r="AN64">
        <f t="shared" si="132"/>
        <v>57.119400960000007</v>
      </c>
      <c r="AO64">
        <f t="shared" si="132"/>
        <v>57.119400960000007</v>
      </c>
      <c r="AP64">
        <f t="shared" si="132"/>
        <v>59.160982988800008</v>
      </c>
      <c r="AQ64">
        <f t="shared" si="132"/>
        <v>59.160982988800008</v>
      </c>
      <c r="AR64">
        <f t="shared" si="132"/>
        <v>59.160982988800008</v>
      </c>
      <c r="AS64">
        <f t="shared" si="132"/>
        <v>59.160982988800008</v>
      </c>
      <c r="AT64">
        <f t="shared" si="132"/>
        <v>59.160982988800008</v>
      </c>
      <c r="AU64">
        <f t="shared" si="132"/>
        <v>59.160982988800008</v>
      </c>
      <c r="AV64">
        <f t="shared" si="132"/>
        <v>59.160982988800008</v>
      </c>
      <c r="AW64">
        <f t="shared" si="132"/>
        <v>59.160982988800008</v>
      </c>
      <c r="AX64">
        <f t="shared" si="132"/>
        <v>59.160982988800008</v>
      </c>
      <c r="AY64">
        <f t="shared" si="132"/>
        <v>59.160982988800008</v>
      </c>
      <c r="AZ64">
        <f t="shared" si="132"/>
        <v>59.160982988800008</v>
      </c>
      <c r="BA64">
        <f t="shared" si="132"/>
        <v>59.160982988800008</v>
      </c>
      <c r="BB64">
        <f t="shared" si="132"/>
        <v>60.688202648576009</v>
      </c>
      <c r="BC64">
        <f t="shared" si="132"/>
        <v>60.688202648576009</v>
      </c>
      <c r="BD64">
        <f t="shared" si="132"/>
        <v>60.688202648576009</v>
      </c>
      <c r="BE64">
        <f t="shared" si="132"/>
        <v>60.688202648576009</v>
      </c>
      <c r="BF64">
        <f t="shared" si="132"/>
        <v>60.688202648576009</v>
      </c>
      <c r="BG64">
        <f t="shared" si="132"/>
        <v>60.688202648576009</v>
      </c>
      <c r="BH64">
        <f t="shared" si="132"/>
        <v>60.688202648576009</v>
      </c>
      <c r="BI64">
        <f t="shared" si="132"/>
        <v>60.688202648576009</v>
      </c>
      <c r="BJ64">
        <f t="shared" si="132"/>
        <v>60.688202648576009</v>
      </c>
      <c r="BK64">
        <f t="shared" si="132"/>
        <v>60.688202648576009</v>
      </c>
      <c r="BL64">
        <f t="shared" si="132"/>
        <v>60.688202648576009</v>
      </c>
      <c r="BM64">
        <f t="shared" si="132"/>
        <v>60.688202648576009</v>
      </c>
    </row>
    <row r="65" spans="1:65" ht="15" customHeight="1" x14ac:dyDescent="0.25">
      <c r="A65" s="51"/>
      <c r="B65" t="s">
        <v>404</v>
      </c>
      <c r="F65">
        <f t="shared" ref="F65:AK65" si="133">F$62*F43</f>
        <v>49.833600000000004</v>
      </c>
      <c r="G65">
        <f t="shared" si="133"/>
        <v>52.205280000000002</v>
      </c>
      <c r="H65">
        <f t="shared" si="133"/>
        <v>54.57696</v>
      </c>
      <c r="I65">
        <f t="shared" si="133"/>
        <v>56.948639999999997</v>
      </c>
      <c r="J65">
        <f t="shared" si="133"/>
        <v>59.320320000000002</v>
      </c>
      <c r="K65">
        <f t="shared" si="133"/>
        <v>61.692</v>
      </c>
      <c r="L65">
        <f t="shared" si="133"/>
        <v>64.063680000000005</v>
      </c>
      <c r="M65">
        <f t="shared" si="133"/>
        <v>66.435360000000003</v>
      </c>
      <c r="N65">
        <f t="shared" si="133"/>
        <v>68.807040000000001</v>
      </c>
      <c r="O65">
        <f t="shared" si="133"/>
        <v>71.178719999999998</v>
      </c>
      <c r="P65">
        <f t="shared" si="133"/>
        <v>73.550399999999996</v>
      </c>
      <c r="Q65">
        <f t="shared" si="133"/>
        <v>75.922080000000008</v>
      </c>
      <c r="R65">
        <f t="shared" si="133"/>
        <v>80.198184000000012</v>
      </c>
      <c r="S65">
        <f t="shared" si="133"/>
        <v>80.198184000000012</v>
      </c>
      <c r="T65">
        <f t="shared" si="133"/>
        <v>80.198184000000012</v>
      </c>
      <c r="U65">
        <f t="shared" si="133"/>
        <v>80.198184000000012</v>
      </c>
      <c r="V65">
        <f t="shared" si="133"/>
        <v>80.198184000000012</v>
      </c>
      <c r="W65">
        <f t="shared" si="133"/>
        <v>82.688448000000008</v>
      </c>
      <c r="X65">
        <f t="shared" si="133"/>
        <v>82.688448000000008</v>
      </c>
      <c r="Y65">
        <f t="shared" si="133"/>
        <v>82.688448000000008</v>
      </c>
      <c r="Z65">
        <f t="shared" si="133"/>
        <v>82.688448000000008</v>
      </c>
      <c r="AA65">
        <f t="shared" si="133"/>
        <v>82.688448000000008</v>
      </c>
      <c r="AB65">
        <f t="shared" si="133"/>
        <v>82.688448000000008</v>
      </c>
      <c r="AC65">
        <f t="shared" si="133"/>
        <v>82.688448000000008</v>
      </c>
      <c r="AD65">
        <f t="shared" si="133"/>
        <v>85.679101440000011</v>
      </c>
      <c r="AE65">
        <f t="shared" si="133"/>
        <v>85.679101440000011</v>
      </c>
      <c r="AF65">
        <f t="shared" si="133"/>
        <v>85.679101440000011</v>
      </c>
      <c r="AG65">
        <f t="shared" si="133"/>
        <v>85.679101440000011</v>
      </c>
      <c r="AH65">
        <f t="shared" si="133"/>
        <v>85.679101440000011</v>
      </c>
      <c r="AI65">
        <f t="shared" si="133"/>
        <v>85.679101440000011</v>
      </c>
      <c r="AJ65">
        <f t="shared" si="133"/>
        <v>85.679101440000011</v>
      </c>
      <c r="AK65">
        <f t="shared" si="133"/>
        <v>85.679101440000011</v>
      </c>
      <c r="AL65">
        <f t="shared" ref="AL65:BM65" si="134">AL$62*AL43</f>
        <v>85.679101440000011</v>
      </c>
      <c r="AM65">
        <f t="shared" si="134"/>
        <v>85.679101440000011</v>
      </c>
      <c r="AN65">
        <f t="shared" si="134"/>
        <v>85.679101440000011</v>
      </c>
      <c r="AO65">
        <f t="shared" si="134"/>
        <v>85.679101440000011</v>
      </c>
      <c r="AP65">
        <f t="shared" si="134"/>
        <v>88.741474483200008</v>
      </c>
      <c r="AQ65">
        <f t="shared" si="134"/>
        <v>88.741474483200008</v>
      </c>
      <c r="AR65">
        <f t="shared" si="134"/>
        <v>88.741474483200008</v>
      </c>
      <c r="AS65">
        <f t="shared" si="134"/>
        <v>88.741474483200008</v>
      </c>
      <c r="AT65">
        <f t="shared" si="134"/>
        <v>88.741474483200008</v>
      </c>
      <c r="AU65">
        <f t="shared" si="134"/>
        <v>88.741474483200008</v>
      </c>
      <c r="AV65">
        <f t="shared" si="134"/>
        <v>88.741474483200008</v>
      </c>
      <c r="AW65">
        <f t="shared" si="134"/>
        <v>88.741474483200008</v>
      </c>
      <c r="AX65">
        <f t="shared" si="134"/>
        <v>88.741474483200008</v>
      </c>
      <c r="AY65">
        <f t="shared" si="134"/>
        <v>88.741474483200008</v>
      </c>
      <c r="AZ65">
        <f t="shared" si="134"/>
        <v>88.741474483200008</v>
      </c>
      <c r="BA65">
        <f t="shared" si="134"/>
        <v>88.741474483200008</v>
      </c>
      <c r="BB65">
        <f t="shared" si="134"/>
        <v>91.032303972864014</v>
      </c>
      <c r="BC65">
        <f t="shared" si="134"/>
        <v>91.032303972864014</v>
      </c>
      <c r="BD65">
        <f t="shared" si="134"/>
        <v>91.032303972864014</v>
      </c>
      <c r="BE65">
        <f t="shared" si="134"/>
        <v>91.032303972864014</v>
      </c>
      <c r="BF65">
        <f t="shared" si="134"/>
        <v>91.032303972864014</v>
      </c>
      <c r="BG65">
        <f t="shared" si="134"/>
        <v>91.032303972864014</v>
      </c>
      <c r="BH65">
        <f t="shared" si="134"/>
        <v>91.032303972864014</v>
      </c>
      <c r="BI65">
        <f t="shared" si="134"/>
        <v>91.032303972864014</v>
      </c>
      <c r="BJ65">
        <f t="shared" si="134"/>
        <v>91.032303972864014</v>
      </c>
      <c r="BK65">
        <f t="shared" si="134"/>
        <v>91.032303972864014</v>
      </c>
      <c r="BL65">
        <f t="shared" si="134"/>
        <v>91.032303972864014</v>
      </c>
      <c r="BM65">
        <f t="shared" si="134"/>
        <v>91.032303972864014</v>
      </c>
    </row>
    <row r="66" spans="1:65" ht="15" customHeight="1" x14ac:dyDescent="0.25">
      <c r="A66" s="47"/>
    </row>
    <row r="67" spans="1:65" ht="15" customHeight="1" x14ac:dyDescent="0.25">
      <c r="A67" s="51" t="s">
        <v>198</v>
      </c>
    </row>
    <row r="68" spans="1:65" ht="15" customHeight="1" x14ac:dyDescent="0.25">
      <c r="A68" s="51"/>
      <c r="B68" t="s">
        <v>192</v>
      </c>
      <c r="F68">
        <f t="shared" ref="F68:Q68" si="135">F30</f>
        <v>47.433600000000006</v>
      </c>
      <c r="G68">
        <f t="shared" si="135"/>
        <v>51.386400000000002</v>
      </c>
      <c r="H68">
        <f t="shared" si="135"/>
        <v>55.339200000000005</v>
      </c>
      <c r="I68">
        <f t="shared" si="135"/>
        <v>59.292000000000002</v>
      </c>
      <c r="J68">
        <f t="shared" si="135"/>
        <v>63.244800000000005</v>
      </c>
      <c r="K68">
        <f t="shared" si="135"/>
        <v>67.197600000000008</v>
      </c>
      <c r="L68">
        <f t="shared" si="135"/>
        <v>71.150400000000005</v>
      </c>
      <c r="M68">
        <f t="shared" si="135"/>
        <v>71.150400000000005</v>
      </c>
      <c r="N68">
        <f t="shared" si="135"/>
        <v>71.150400000000005</v>
      </c>
      <c r="O68">
        <f t="shared" si="135"/>
        <v>71.150400000000005</v>
      </c>
      <c r="P68">
        <f t="shared" si="135"/>
        <v>71.150400000000005</v>
      </c>
      <c r="Q68">
        <f t="shared" si="135"/>
        <v>71.150400000000005</v>
      </c>
      <c r="R68">
        <f t="shared" ref="R68:BM68" si="136">R30</f>
        <v>74.707920000000016</v>
      </c>
      <c r="S68">
        <f t="shared" si="136"/>
        <v>74.707920000000016</v>
      </c>
      <c r="T68">
        <f t="shared" si="136"/>
        <v>74.707920000000016</v>
      </c>
      <c r="U68">
        <f t="shared" si="136"/>
        <v>74.707920000000016</v>
      </c>
      <c r="V68">
        <f t="shared" si="136"/>
        <v>74.707920000000016</v>
      </c>
      <c r="W68">
        <f t="shared" si="136"/>
        <v>74.707920000000016</v>
      </c>
      <c r="X68">
        <f t="shared" si="136"/>
        <v>74.707920000000016</v>
      </c>
      <c r="Y68">
        <f t="shared" si="136"/>
        <v>74.707920000000016</v>
      </c>
      <c r="Z68">
        <f t="shared" si="136"/>
        <v>74.707920000000016</v>
      </c>
      <c r="AA68">
        <f t="shared" si="136"/>
        <v>74.707920000000016</v>
      </c>
      <c r="AB68">
        <f t="shared" si="136"/>
        <v>74.707920000000016</v>
      </c>
      <c r="AC68">
        <f t="shared" si="136"/>
        <v>74.707920000000016</v>
      </c>
      <c r="AD68">
        <f t="shared" si="136"/>
        <v>76.949157600000007</v>
      </c>
      <c r="AE68">
        <f t="shared" si="136"/>
        <v>76.949157600000007</v>
      </c>
      <c r="AF68">
        <f t="shared" si="136"/>
        <v>76.949157600000007</v>
      </c>
      <c r="AG68">
        <f t="shared" si="136"/>
        <v>76.949157600000007</v>
      </c>
      <c r="AH68">
        <f t="shared" si="136"/>
        <v>76.949157600000007</v>
      </c>
      <c r="AI68">
        <f t="shared" si="136"/>
        <v>76.949157600000007</v>
      </c>
      <c r="AJ68">
        <f t="shared" si="136"/>
        <v>76.949157600000007</v>
      </c>
      <c r="AK68">
        <f t="shared" si="136"/>
        <v>76.949157600000007</v>
      </c>
      <c r="AL68">
        <f t="shared" si="136"/>
        <v>76.949157600000007</v>
      </c>
      <c r="AM68">
        <f t="shared" si="136"/>
        <v>76.949157600000007</v>
      </c>
      <c r="AN68">
        <f t="shared" si="136"/>
        <v>76.949157600000007</v>
      </c>
      <c r="AO68">
        <f t="shared" si="136"/>
        <v>76.949157600000007</v>
      </c>
      <c r="AP68">
        <f t="shared" si="136"/>
        <v>79.257632328</v>
      </c>
      <c r="AQ68">
        <f t="shared" si="136"/>
        <v>79.257632328</v>
      </c>
      <c r="AR68">
        <f t="shared" si="136"/>
        <v>79.257632328</v>
      </c>
      <c r="AS68">
        <f t="shared" si="136"/>
        <v>79.257632328</v>
      </c>
      <c r="AT68">
        <f t="shared" si="136"/>
        <v>79.257632328</v>
      </c>
      <c r="AU68">
        <f t="shared" si="136"/>
        <v>79.257632328</v>
      </c>
      <c r="AV68">
        <f t="shared" si="136"/>
        <v>79.257632328</v>
      </c>
      <c r="AW68">
        <f t="shared" si="136"/>
        <v>79.257632328</v>
      </c>
      <c r="AX68">
        <f t="shared" si="136"/>
        <v>79.257632328</v>
      </c>
      <c r="AY68">
        <f t="shared" si="136"/>
        <v>79.257632328</v>
      </c>
      <c r="AZ68">
        <f t="shared" si="136"/>
        <v>79.257632328</v>
      </c>
      <c r="BA68">
        <f t="shared" si="136"/>
        <v>79.257632328</v>
      </c>
      <c r="BB68">
        <f t="shared" si="136"/>
        <v>80.842784974560018</v>
      </c>
      <c r="BC68">
        <f t="shared" si="136"/>
        <v>80.842784974560018</v>
      </c>
      <c r="BD68">
        <f t="shared" si="136"/>
        <v>80.842784974560018</v>
      </c>
      <c r="BE68">
        <f t="shared" si="136"/>
        <v>80.842784974560018</v>
      </c>
      <c r="BF68">
        <f t="shared" si="136"/>
        <v>80.842784974560018</v>
      </c>
      <c r="BG68">
        <f t="shared" si="136"/>
        <v>80.842784974560018</v>
      </c>
      <c r="BH68">
        <f t="shared" si="136"/>
        <v>80.842784974560018</v>
      </c>
      <c r="BI68">
        <f t="shared" si="136"/>
        <v>80.842784974560018</v>
      </c>
      <c r="BJ68">
        <f t="shared" si="136"/>
        <v>80.842784974560018</v>
      </c>
      <c r="BK68">
        <f t="shared" si="136"/>
        <v>80.842784974560018</v>
      </c>
      <c r="BL68">
        <f t="shared" si="136"/>
        <v>80.842784974560018</v>
      </c>
      <c r="BM68">
        <f t="shared" si="136"/>
        <v>80.842784974560018</v>
      </c>
    </row>
    <row r="69" spans="1:65" ht="15" customHeight="1" x14ac:dyDescent="0.25">
      <c r="A69" s="51"/>
      <c r="B69" t="s">
        <v>199</v>
      </c>
      <c r="F69">
        <f t="shared" ref="F69:Q69" si="137">F41</f>
        <v>5</v>
      </c>
      <c r="G69">
        <f t="shared" si="137"/>
        <v>5</v>
      </c>
      <c r="H69">
        <f t="shared" si="137"/>
        <v>5</v>
      </c>
      <c r="I69">
        <f t="shared" si="137"/>
        <v>5</v>
      </c>
      <c r="J69">
        <f t="shared" si="137"/>
        <v>5</v>
      </c>
      <c r="K69">
        <f t="shared" si="137"/>
        <v>5</v>
      </c>
      <c r="L69">
        <f t="shared" si="137"/>
        <v>5</v>
      </c>
      <c r="M69">
        <f t="shared" si="137"/>
        <v>5</v>
      </c>
      <c r="N69">
        <f t="shared" si="137"/>
        <v>5</v>
      </c>
      <c r="O69">
        <f t="shared" si="137"/>
        <v>5</v>
      </c>
      <c r="P69">
        <f t="shared" si="137"/>
        <v>5</v>
      </c>
      <c r="Q69">
        <f t="shared" si="137"/>
        <v>5</v>
      </c>
      <c r="R69">
        <f t="shared" ref="R69:BM69" si="138">R41</f>
        <v>6</v>
      </c>
      <c r="S69">
        <f t="shared" si="138"/>
        <v>6</v>
      </c>
      <c r="T69">
        <f t="shared" si="138"/>
        <v>6</v>
      </c>
      <c r="U69">
        <f t="shared" si="138"/>
        <v>6</v>
      </c>
      <c r="V69">
        <f t="shared" si="138"/>
        <v>6</v>
      </c>
      <c r="W69">
        <f t="shared" si="138"/>
        <v>6</v>
      </c>
      <c r="X69">
        <f t="shared" si="138"/>
        <v>6</v>
      </c>
      <c r="Y69">
        <f t="shared" si="138"/>
        <v>6</v>
      </c>
      <c r="Z69">
        <f t="shared" si="138"/>
        <v>6</v>
      </c>
      <c r="AA69">
        <f t="shared" si="138"/>
        <v>6</v>
      </c>
      <c r="AB69">
        <f t="shared" si="138"/>
        <v>6</v>
      </c>
      <c r="AC69">
        <f t="shared" si="138"/>
        <v>6</v>
      </c>
      <c r="AD69">
        <f t="shared" si="138"/>
        <v>7</v>
      </c>
      <c r="AE69">
        <f t="shared" si="138"/>
        <v>7</v>
      </c>
      <c r="AF69">
        <f t="shared" si="138"/>
        <v>7</v>
      </c>
      <c r="AG69">
        <f t="shared" si="138"/>
        <v>7</v>
      </c>
      <c r="AH69">
        <f t="shared" si="138"/>
        <v>7</v>
      </c>
      <c r="AI69">
        <f t="shared" si="138"/>
        <v>7</v>
      </c>
      <c r="AJ69">
        <f t="shared" si="138"/>
        <v>7</v>
      </c>
      <c r="AK69">
        <f t="shared" si="138"/>
        <v>7</v>
      </c>
      <c r="AL69">
        <f t="shared" si="138"/>
        <v>7</v>
      </c>
      <c r="AM69">
        <f t="shared" si="138"/>
        <v>7</v>
      </c>
      <c r="AN69">
        <f t="shared" si="138"/>
        <v>7</v>
      </c>
      <c r="AO69">
        <f t="shared" si="138"/>
        <v>7</v>
      </c>
      <c r="AP69">
        <f t="shared" si="138"/>
        <v>8</v>
      </c>
      <c r="AQ69">
        <f t="shared" si="138"/>
        <v>8</v>
      </c>
      <c r="AR69">
        <f t="shared" si="138"/>
        <v>8</v>
      </c>
      <c r="AS69">
        <f t="shared" si="138"/>
        <v>8</v>
      </c>
      <c r="AT69">
        <f t="shared" si="138"/>
        <v>8</v>
      </c>
      <c r="AU69">
        <f t="shared" si="138"/>
        <v>8</v>
      </c>
      <c r="AV69">
        <f t="shared" si="138"/>
        <v>8</v>
      </c>
      <c r="AW69">
        <f t="shared" si="138"/>
        <v>8</v>
      </c>
      <c r="AX69">
        <f t="shared" si="138"/>
        <v>8</v>
      </c>
      <c r="AY69">
        <f t="shared" si="138"/>
        <v>8</v>
      </c>
      <c r="AZ69">
        <f t="shared" si="138"/>
        <v>8</v>
      </c>
      <c r="BA69">
        <f t="shared" si="138"/>
        <v>8</v>
      </c>
      <c r="BB69">
        <f t="shared" si="138"/>
        <v>9</v>
      </c>
      <c r="BC69">
        <f t="shared" si="138"/>
        <v>9</v>
      </c>
      <c r="BD69">
        <f t="shared" si="138"/>
        <v>9</v>
      </c>
      <c r="BE69">
        <f t="shared" si="138"/>
        <v>9</v>
      </c>
      <c r="BF69">
        <f t="shared" si="138"/>
        <v>9</v>
      </c>
      <c r="BG69">
        <f t="shared" si="138"/>
        <v>9</v>
      </c>
      <c r="BH69">
        <f t="shared" si="138"/>
        <v>9</v>
      </c>
      <c r="BI69">
        <f t="shared" si="138"/>
        <v>9</v>
      </c>
      <c r="BJ69">
        <f t="shared" si="138"/>
        <v>9</v>
      </c>
      <c r="BK69">
        <f t="shared" si="138"/>
        <v>9</v>
      </c>
      <c r="BL69">
        <f t="shared" si="138"/>
        <v>9</v>
      </c>
      <c r="BM69">
        <f t="shared" si="138"/>
        <v>9</v>
      </c>
    </row>
    <row r="70" spans="1:65" ht="15" customHeight="1" x14ac:dyDescent="0.25">
      <c r="A70" s="51"/>
      <c r="B70" t="s">
        <v>90</v>
      </c>
      <c r="F70">
        <f t="shared" ref="F70:AK70" si="139">SUM(F68:F69)</f>
        <v>52.433600000000006</v>
      </c>
      <c r="G70">
        <f t="shared" si="139"/>
        <v>56.386400000000002</v>
      </c>
      <c r="H70">
        <f t="shared" si="139"/>
        <v>60.339200000000005</v>
      </c>
      <c r="I70">
        <f t="shared" si="139"/>
        <v>64.292000000000002</v>
      </c>
      <c r="J70">
        <f t="shared" si="139"/>
        <v>68.244799999999998</v>
      </c>
      <c r="K70">
        <f t="shared" si="139"/>
        <v>72.197600000000008</v>
      </c>
      <c r="L70">
        <f t="shared" si="139"/>
        <v>76.150400000000005</v>
      </c>
      <c r="M70">
        <f t="shared" si="139"/>
        <v>76.150400000000005</v>
      </c>
      <c r="N70">
        <f t="shared" si="139"/>
        <v>76.150400000000005</v>
      </c>
      <c r="O70">
        <f t="shared" si="139"/>
        <v>76.150400000000005</v>
      </c>
      <c r="P70">
        <f t="shared" si="139"/>
        <v>76.150400000000005</v>
      </c>
      <c r="Q70">
        <f t="shared" si="139"/>
        <v>76.150400000000005</v>
      </c>
      <c r="R70">
        <f t="shared" si="139"/>
        <v>80.707920000000016</v>
      </c>
      <c r="S70">
        <f t="shared" si="139"/>
        <v>80.707920000000016</v>
      </c>
      <c r="T70">
        <f t="shared" si="139"/>
        <v>80.707920000000016</v>
      </c>
      <c r="U70">
        <f t="shared" si="139"/>
        <v>80.707920000000016</v>
      </c>
      <c r="V70">
        <f t="shared" si="139"/>
        <v>80.707920000000016</v>
      </c>
      <c r="W70">
        <f t="shared" si="139"/>
        <v>80.707920000000016</v>
      </c>
      <c r="X70">
        <f t="shared" si="139"/>
        <v>80.707920000000016</v>
      </c>
      <c r="Y70">
        <f t="shared" si="139"/>
        <v>80.707920000000016</v>
      </c>
      <c r="Z70">
        <f t="shared" si="139"/>
        <v>80.707920000000016</v>
      </c>
      <c r="AA70">
        <f t="shared" si="139"/>
        <v>80.707920000000016</v>
      </c>
      <c r="AB70">
        <f t="shared" si="139"/>
        <v>80.707920000000016</v>
      </c>
      <c r="AC70">
        <f t="shared" si="139"/>
        <v>80.707920000000016</v>
      </c>
      <c r="AD70">
        <f t="shared" si="139"/>
        <v>83.949157600000007</v>
      </c>
      <c r="AE70">
        <f t="shared" si="139"/>
        <v>83.949157600000007</v>
      </c>
      <c r="AF70">
        <f t="shared" si="139"/>
        <v>83.949157600000007</v>
      </c>
      <c r="AG70">
        <f t="shared" si="139"/>
        <v>83.949157600000007</v>
      </c>
      <c r="AH70">
        <f t="shared" si="139"/>
        <v>83.949157600000007</v>
      </c>
      <c r="AI70">
        <f t="shared" si="139"/>
        <v>83.949157600000007</v>
      </c>
      <c r="AJ70">
        <f t="shared" si="139"/>
        <v>83.949157600000007</v>
      </c>
      <c r="AK70">
        <f t="shared" si="139"/>
        <v>83.949157600000007</v>
      </c>
      <c r="AL70">
        <f t="shared" ref="AL70:BM70" si="140">SUM(AL68:AL69)</f>
        <v>83.949157600000007</v>
      </c>
      <c r="AM70">
        <f t="shared" si="140"/>
        <v>83.949157600000007</v>
      </c>
      <c r="AN70">
        <f t="shared" si="140"/>
        <v>83.949157600000007</v>
      </c>
      <c r="AO70">
        <f t="shared" si="140"/>
        <v>83.949157600000007</v>
      </c>
      <c r="AP70">
        <f t="shared" si="140"/>
        <v>87.257632328</v>
      </c>
      <c r="AQ70">
        <f t="shared" si="140"/>
        <v>87.257632328</v>
      </c>
      <c r="AR70">
        <f t="shared" si="140"/>
        <v>87.257632328</v>
      </c>
      <c r="AS70">
        <f t="shared" si="140"/>
        <v>87.257632328</v>
      </c>
      <c r="AT70">
        <f t="shared" si="140"/>
        <v>87.257632328</v>
      </c>
      <c r="AU70">
        <f t="shared" si="140"/>
        <v>87.257632328</v>
      </c>
      <c r="AV70">
        <f t="shared" si="140"/>
        <v>87.257632328</v>
      </c>
      <c r="AW70">
        <f t="shared" si="140"/>
        <v>87.257632328</v>
      </c>
      <c r="AX70">
        <f t="shared" si="140"/>
        <v>87.257632328</v>
      </c>
      <c r="AY70">
        <f t="shared" si="140"/>
        <v>87.257632328</v>
      </c>
      <c r="AZ70">
        <f t="shared" si="140"/>
        <v>87.257632328</v>
      </c>
      <c r="BA70">
        <f t="shared" si="140"/>
        <v>87.257632328</v>
      </c>
      <c r="BB70">
        <f t="shared" si="140"/>
        <v>89.842784974560018</v>
      </c>
      <c r="BC70">
        <f t="shared" si="140"/>
        <v>89.842784974560018</v>
      </c>
      <c r="BD70">
        <f t="shared" si="140"/>
        <v>89.842784974560018</v>
      </c>
      <c r="BE70">
        <f t="shared" si="140"/>
        <v>89.842784974560018</v>
      </c>
      <c r="BF70">
        <f t="shared" si="140"/>
        <v>89.842784974560018</v>
      </c>
      <c r="BG70">
        <f t="shared" si="140"/>
        <v>89.842784974560018</v>
      </c>
      <c r="BH70">
        <f t="shared" si="140"/>
        <v>89.842784974560018</v>
      </c>
      <c r="BI70">
        <f t="shared" si="140"/>
        <v>89.842784974560018</v>
      </c>
      <c r="BJ70">
        <f t="shared" si="140"/>
        <v>89.842784974560018</v>
      </c>
      <c r="BK70">
        <f t="shared" si="140"/>
        <v>89.842784974560018</v>
      </c>
      <c r="BL70">
        <f t="shared" si="140"/>
        <v>89.842784974560018</v>
      </c>
      <c r="BM70">
        <f t="shared" si="140"/>
        <v>89.842784974560018</v>
      </c>
    </row>
    <row r="71" spans="1:65" ht="15" customHeight="1" x14ac:dyDescent="0.25">
      <c r="A71" s="51"/>
    </row>
    <row r="72" spans="1:65" ht="15" customHeight="1" x14ac:dyDescent="0.25">
      <c r="A72" s="51" t="s">
        <v>200</v>
      </c>
    </row>
    <row r="73" spans="1:65" ht="15" customHeight="1" x14ac:dyDescent="0.2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2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25">
      <c r="A75" s="51"/>
    </row>
    <row r="76" spans="1:65" ht="15.75" x14ac:dyDescent="0.2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5" x14ac:dyDescent="0.25"/>
  <cols>
    <col min="1" max="1" width="1.5703125" customWidth="1"/>
    <col min="2" max="2" width="45.5703125" customWidth="1"/>
    <col min="3" max="65" width="10.5703125" customWidth="1"/>
  </cols>
  <sheetData>
    <row r="1" spans="1:65" ht="45" customHeight="1" x14ac:dyDescent="0.4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4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3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25">
      <c r="A4" s="53"/>
    </row>
    <row r="5" spans="1:65" ht="15" customHeight="1" x14ac:dyDescent="0.25">
      <c r="A5" s="72" t="s">
        <v>308</v>
      </c>
    </row>
    <row r="6" spans="1:65" ht="15" customHeight="1" x14ac:dyDescent="0.25">
      <c r="A6" s="72"/>
      <c r="B6" t="s">
        <v>395</v>
      </c>
      <c r="F6">
        <f>+Revenue_Forecast!F23</f>
        <v>719.6</v>
      </c>
      <c r="G6">
        <f>+Revenue_Forecast!G23</f>
        <v>739.74880000000007</v>
      </c>
      <c r="H6">
        <f>+Revenue_Forecast!H23</f>
        <v>760.4617664000001</v>
      </c>
      <c r="I6">
        <f>+Revenue_Forecast!I23</f>
        <v>781.75469585920007</v>
      </c>
      <c r="J6">
        <f>+Revenue_Forecast!J23</f>
        <v>803.64382734325773</v>
      </c>
      <c r="K6">
        <f>+Revenue_Forecast!K23</f>
        <v>826.14585450886898</v>
      </c>
      <c r="L6">
        <f>+Revenue_Forecast!L23</f>
        <v>849.27793843511733</v>
      </c>
      <c r="M6">
        <f>+Revenue_Forecast!M23</f>
        <v>873.0577207113007</v>
      </c>
      <c r="N6">
        <f>+Revenue_Forecast!N23</f>
        <v>897.50333689121715</v>
      </c>
      <c r="O6">
        <f>+Revenue_Forecast!O23</f>
        <v>922.63343032417117</v>
      </c>
      <c r="P6">
        <f>+Revenue_Forecast!P23</f>
        <v>948.46716637324801</v>
      </c>
      <c r="Q6">
        <f>+Revenue_Forecast!Q23</f>
        <v>975.02424703169891</v>
      </c>
      <c r="R6">
        <f>+Revenue_Forecast!R23</f>
        <v>997.44980471342797</v>
      </c>
      <c r="S6">
        <f>+Revenue_Forecast!S23</f>
        <v>1020.3911502218368</v>
      </c>
      <c r="T6">
        <f>+Revenue_Forecast!T23</f>
        <v>1043.8601466769389</v>
      </c>
      <c r="U6">
        <f>+Revenue_Forecast!U23</f>
        <v>1067.8689300505087</v>
      </c>
      <c r="V6">
        <f>+Revenue_Forecast!V23</f>
        <v>1092.4299154416703</v>
      </c>
      <c r="W6">
        <f>+Revenue_Forecast!W23</f>
        <v>1117.5558034968287</v>
      </c>
      <c r="X6">
        <f>+Revenue_Forecast!X23</f>
        <v>1143.2595869772558</v>
      </c>
      <c r="Y6">
        <f>+Revenue_Forecast!Y23</f>
        <v>1169.5545574777327</v>
      </c>
      <c r="Z6">
        <f>+Revenue_Forecast!Z23</f>
        <v>1196.4543122997206</v>
      </c>
      <c r="AA6">
        <f>+Revenue_Forecast!AA23</f>
        <v>1223.9727614826143</v>
      </c>
      <c r="AB6">
        <f>+Revenue_Forecast!AB23</f>
        <v>1252.1241349967142</v>
      </c>
      <c r="AC6">
        <f>+Revenue_Forecast!AC23</f>
        <v>1280.9229901016386</v>
      </c>
      <c r="AD6">
        <f>+Revenue_Forecast!AD23</f>
        <v>1303.9796039234679</v>
      </c>
      <c r="AE6">
        <f>+Revenue_Forecast!AE23</f>
        <v>1327.4512367940904</v>
      </c>
      <c r="AF6">
        <f>+Revenue_Forecast!AF23</f>
        <v>1351.3453590563838</v>
      </c>
      <c r="AG6">
        <f>+Revenue_Forecast!AG23</f>
        <v>1375.6695755193987</v>
      </c>
      <c r="AH6">
        <f>+Revenue_Forecast!AH23</f>
        <v>1400.4316278787478</v>
      </c>
      <c r="AI6">
        <f>+Revenue_Forecast!AI23</f>
        <v>1425.6393971805653</v>
      </c>
      <c r="AJ6">
        <f>+Revenue_Forecast!AJ23</f>
        <v>1451.3009063298155</v>
      </c>
      <c r="AK6">
        <f>+Revenue_Forecast!AK23</f>
        <v>1477.4243226437522</v>
      </c>
      <c r="AL6">
        <f>+Revenue_Forecast!AL23</f>
        <v>1504.0179604513398</v>
      </c>
      <c r="AM6">
        <f>+Revenue_Forecast!AM23</f>
        <v>1531.090283739464</v>
      </c>
      <c r="AN6">
        <f>+Revenue_Forecast!AN23</f>
        <v>1558.6499088467745</v>
      </c>
      <c r="AO6">
        <f>+Revenue_Forecast!AO23</f>
        <v>1586.7056072060163</v>
      </c>
      <c r="AP6">
        <f>+Revenue_Forecast!AP23</f>
        <v>1615.2663081357246</v>
      </c>
      <c r="AQ6">
        <f>+Revenue_Forecast!AQ23</f>
        <v>1644.3411016821676</v>
      </c>
      <c r="AR6">
        <f>+Revenue_Forecast!AR23</f>
        <v>1673.9392415124466</v>
      </c>
      <c r="AS6">
        <f>+Revenue_Forecast!AS23</f>
        <v>1704.0701478596707</v>
      </c>
      <c r="AT6">
        <f>+Revenue_Forecast!AT23</f>
        <v>1734.7434105211448</v>
      </c>
      <c r="AU6">
        <f>+Revenue_Forecast!AU23</f>
        <v>1765.9687919105254</v>
      </c>
      <c r="AV6">
        <f>+Revenue_Forecast!AV23</f>
        <v>1797.756230164915</v>
      </c>
      <c r="AW6">
        <f>+Revenue_Forecast!AW23</f>
        <v>1830.1158423078834</v>
      </c>
      <c r="AX6">
        <f>+Revenue_Forecast!AX23</f>
        <v>1863.0579274694255</v>
      </c>
      <c r="AY6">
        <f>+Revenue_Forecast!AY23</f>
        <v>1896.5929701638752</v>
      </c>
      <c r="AZ6">
        <f>+Revenue_Forecast!AZ23</f>
        <v>1930.731643626825</v>
      </c>
      <c r="BA6">
        <f>+Revenue_Forecast!BA23</f>
        <v>1965.4848132121078</v>
      </c>
      <c r="BB6">
        <f>+Revenue_Forecast!BB23</f>
        <v>2000.8635398499257</v>
      </c>
      <c r="BC6">
        <f>+Revenue_Forecast!BC23</f>
        <v>2036.8790835672246</v>
      </c>
      <c r="BD6">
        <f>+Revenue_Forecast!BD23</f>
        <v>2073.5429070714349</v>
      </c>
      <c r="BE6">
        <f>+Revenue_Forecast!BE23</f>
        <v>2110.8666793987209</v>
      </c>
      <c r="BF6">
        <f>+Revenue_Forecast!BF23</f>
        <v>2148.8622796278978</v>
      </c>
      <c r="BG6">
        <f>+Revenue_Forecast!BG23</f>
        <v>2187.5418006611999</v>
      </c>
      <c r="BH6">
        <f>+Revenue_Forecast!BH23</f>
        <v>2226.9175530731013</v>
      </c>
      <c r="BI6">
        <f>+Revenue_Forecast!BI23</f>
        <v>2267.0020690284173</v>
      </c>
      <c r="BJ6">
        <f>+Revenue_Forecast!BJ23</f>
        <v>2307.8081062709289</v>
      </c>
      <c r="BK6">
        <f>+Revenue_Forecast!BK23</f>
        <v>2349.3486521838058</v>
      </c>
      <c r="BL6">
        <f>+Revenue_Forecast!BL23</f>
        <v>2391.6369279231139</v>
      </c>
      <c r="BM6">
        <f>+Revenue_Forecast!BM23</f>
        <v>2434.6863926257302</v>
      </c>
    </row>
    <row r="7" spans="1:65" ht="15" customHeight="1" x14ac:dyDescent="0.25">
      <c r="A7" s="72"/>
      <c r="B7" t="s">
        <v>251</v>
      </c>
      <c r="F7">
        <f>+Revenue_Forecast!F22</f>
        <v>-4.9000000000000004</v>
      </c>
      <c r="G7">
        <f>+Revenue_Forecast!G22</f>
        <v>-5.0372000000000003</v>
      </c>
      <c r="H7">
        <f>+Revenue_Forecast!H22</f>
        <v>-5.1782416000000007</v>
      </c>
      <c r="I7">
        <f>+Revenue_Forecast!I22</f>
        <v>-5.3232323648000008</v>
      </c>
      <c r="J7">
        <f>+Revenue_Forecast!J22</f>
        <v>-5.4722828710144009</v>
      </c>
      <c r="K7">
        <f>+Revenue_Forecast!K22</f>
        <v>-5.6255067914028043</v>
      </c>
      <c r="L7">
        <f>+Revenue_Forecast!L22</f>
        <v>-5.7830209815620828</v>
      </c>
      <c r="M7">
        <f>+Revenue_Forecast!M22</f>
        <v>-5.9449455690458217</v>
      </c>
      <c r="N7">
        <f>+Revenue_Forecast!N22</f>
        <v>-6.1114040449791052</v>
      </c>
      <c r="O7">
        <f>+Revenue_Forecast!O22</f>
        <v>-6.28252335823852</v>
      </c>
      <c r="P7">
        <f>+Revenue_Forecast!P22</f>
        <v>-6.4584340122691986</v>
      </c>
      <c r="Q7">
        <f>+Revenue_Forecast!Q22</f>
        <v>-6.6392701646127366</v>
      </c>
      <c r="R7">
        <f>+Revenue_Forecast!R22</f>
        <v>-6.8251697292218925</v>
      </c>
      <c r="S7">
        <f>+Revenue_Forecast!S22</f>
        <v>-6.9821486329939955</v>
      </c>
      <c r="T7">
        <f>+Revenue_Forecast!T22</f>
        <v>-7.1427380515528576</v>
      </c>
      <c r="U7">
        <f>+Revenue_Forecast!U22</f>
        <v>-7.3070210267385729</v>
      </c>
      <c r="V7">
        <f>+Revenue_Forecast!V22</f>
        <v>-7.4750825103535607</v>
      </c>
      <c r="W7">
        <f>+Revenue_Forecast!W22</f>
        <v>-7.6470094080916926</v>
      </c>
      <c r="X7">
        <f>+Revenue_Forecast!X22</f>
        <v>-7.8228906244778011</v>
      </c>
      <c r="Y7">
        <f>+Revenue_Forecast!Y22</f>
        <v>-8.0028171088407909</v>
      </c>
      <c r="Z7">
        <f>+Revenue_Forecast!Z22</f>
        <v>-8.1868819023441297</v>
      </c>
      <c r="AA7">
        <f>+Revenue_Forecast!AA22</f>
        <v>-8.3751801860980439</v>
      </c>
      <c r="AB7">
        <f>+Revenue_Forecast!AB22</f>
        <v>-8.5678093303782994</v>
      </c>
      <c r="AC7">
        <f>+Revenue_Forecast!AC22</f>
        <v>-8.7648689449769996</v>
      </c>
      <c r="AD7">
        <f>+Revenue_Forecast!AD22</f>
        <v>-8.9664609307114702</v>
      </c>
      <c r="AE7">
        <f>+Revenue_Forecast!AE22</f>
        <v>-9.1278572274642755</v>
      </c>
      <c r="AF7">
        <f>+Revenue_Forecast!AF22</f>
        <v>-9.2921586575586321</v>
      </c>
      <c r="AG7">
        <f>+Revenue_Forecast!AG22</f>
        <v>-9.4594175133946869</v>
      </c>
      <c r="AH7">
        <f>+Revenue_Forecast!AH22</f>
        <v>-9.6296870286357912</v>
      </c>
      <c r="AI7">
        <f>+Revenue_Forecast!AI22</f>
        <v>-9.8030213951512355</v>
      </c>
      <c r="AJ7">
        <f>+Revenue_Forecast!AJ22</f>
        <v>-9.9794757802639573</v>
      </c>
      <c r="AK7">
        <f>+Revenue_Forecast!AK22</f>
        <v>-10.159106344308709</v>
      </c>
      <c r="AL7">
        <f>+Revenue_Forecast!AL22</f>
        <v>-10.341970258506265</v>
      </c>
      <c r="AM7">
        <f>+Revenue_Forecast!AM22</f>
        <v>-10.528125723159379</v>
      </c>
      <c r="AN7">
        <f>+Revenue_Forecast!AN22</f>
        <v>-10.717631986176247</v>
      </c>
      <c r="AO7">
        <f>+Revenue_Forecast!AO22</f>
        <v>-10.910549361927421</v>
      </c>
      <c r="AP7">
        <f>+Revenue_Forecast!AP22</f>
        <v>-11.106939250442114</v>
      </c>
      <c r="AQ7">
        <f>+Revenue_Forecast!AQ22</f>
        <v>-11.306864156950072</v>
      </c>
      <c r="AR7">
        <f>+Revenue_Forecast!AR22</f>
        <v>-11.510387711775174</v>
      </c>
      <c r="AS7">
        <f>+Revenue_Forecast!AS22</f>
        <v>-11.717574690587126</v>
      </c>
      <c r="AT7">
        <f>+Revenue_Forecast!AT22</f>
        <v>-11.928491035017695</v>
      </c>
      <c r="AU7">
        <f>+Revenue_Forecast!AU22</f>
        <v>-12.143203873648014</v>
      </c>
      <c r="AV7">
        <f>+Revenue_Forecast!AV22</f>
        <v>-12.361781543373677</v>
      </c>
      <c r="AW7">
        <f>+Revenue_Forecast!AW22</f>
        <v>-12.584293611154406</v>
      </c>
      <c r="AX7">
        <f>+Revenue_Forecast!AX22</f>
        <v>-12.810810896155184</v>
      </c>
      <c r="AY7">
        <f>+Revenue_Forecast!AY22</f>
        <v>-13.041405492285978</v>
      </c>
      <c r="AZ7">
        <f>+Revenue_Forecast!AZ22</f>
        <v>-13.276150791147126</v>
      </c>
      <c r="BA7">
        <f>+Revenue_Forecast!BA22</f>
        <v>-13.515121505387775</v>
      </c>
      <c r="BB7">
        <f>+Revenue_Forecast!BB22</f>
        <v>-13.758393692484756</v>
      </c>
      <c r="BC7">
        <f>+Revenue_Forecast!BC22</f>
        <v>-14.00604477894948</v>
      </c>
      <c r="BD7">
        <f>+Revenue_Forecast!BD22</f>
        <v>-14.258153584970572</v>
      </c>
      <c r="BE7">
        <f>+Revenue_Forecast!BE22</f>
        <v>-14.514800349500044</v>
      </c>
      <c r="BF7">
        <f>+Revenue_Forecast!BF22</f>
        <v>-14.776066755791046</v>
      </c>
      <c r="BG7">
        <f>+Revenue_Forecast!BG22</f>
        <v>-15.042035957395285</v>
      </c>
      <c r="BH7">
        <f>+Revenue_Forecast!BH22</f>
        <v>-15.312792604628399</v>
      </c>
      <c r="BI7">
        <f>+Revenue_Forecast!BI22</f>
        <v>-15.58842287151171</v>
      </c>
      <c r="BJ7">
        <f>+Revenue_Forecast!BJ22</f>
        <v>-15.869014483198921</v>
      </c>
      <c r="BK7">
        <f>+Revenue_Forecast!BK22</f>
        <v>-16.154656743896503</v>
      </c>
      <c r="BL7">
        <f>+Revenue_Forecast!BL22</f>
        <v>-16.445440565286642</v>
      </c>
      <c r="BM7">
        <f>+Revenue_Forecast!BM22</f>
        <v>-16.741458495461799</v>
      </c>
    </row>
    <row r="8" spans="1:65" ht="15" customHeight="1" x14ac:dyDescent="0.25">
      <c r="A8" s="72"/>
      <c r="B8" t="s">
        <v>252</v>
      </c>
      <c r="G8" s="43">
        <f>G7/F6</f>
        <v>-7.0000000000000001E-3</v>
      </c>
      <c r="H8" s="43">
        <f t="shared" ref="H8:Q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ref="R8" si="2">R7/Q6</f>
        <v>-7.0000000000000001E-3</v>
      </c>
      <c r="S8" s="43">
        <f t="shared" ref="S8" si="3">S7/R6</f>
        <v>-6.9999999999999993E-3</v>
      </c>
      <c r="T8" s="43">
        <f t="shared" ref="T8" si="4">T7/S6</f>
        <v>-7.0000000000000001E-3</v>
      </c>
      <c r="U8" s="43">
        <f t="shared" ref="U8" si="5">U7/T6</f>
        <v>-7.0000000000000001E-3</v>
      </c>
      <c r="V8" s="43">
        <f t="shared" ref="V8" si="6">V7/U6</f>
        <v>-7.0000000000000001E-3</v>
      </c>
      <c r="W8" s="43">
        <f t="shared" ref="W8" si="7">W7/V6</f>
        <v>-7.0000000000000001E-3</v>
      </c>
      <c r="X8" s="43">
        <f t="shared" ref="X8" si="8">X7/W6</f>
        <v>-7.0000000000000001E-3</v>
      </c>
      <c r="Y8" s="43">
        <f t="shared" ref="Y8" si="9">Y7/X6</f>
        <v>-7.0000000000000001E-3</v>
      </c>
      <c r="Z8" s="43">
        <f t="shared" ref="Z8" si="10">Z7/Y6</f>
        <v>-7.000000000000001E-3</v>
      </c>
      <c r="AA8" s="43">
        <f t="shared" ref="AA8" si="11">AA7/Z6</f>
        <v>-6.9999999999999993E-3</v>
      </c>
      <c r="AB8" s="43">
        <f t="shared" ref="AB8" si="12">AB7/AA6</f>
        <v>-6.9999999999999993E-3</v>
      </c>
      <c r="AC8" s="43">
        <f t="shared" ref="AC8" si="13">AC7/AB6</f>
        <v>-7.0000000000000001E-3</v>
      </c>
      <c r="AD8" s="43">
        <f t="shared" ref="AD8" si="14">AD7/AC6</f>
        <v>-7.0000000000000001E-3</v>
      </c>
      <c r="AE8" s="43">
        <f t="shared" ref="AE8" si="15">AE7/AD6</f>
        <v>-7.0000000000000001E-3</v>
      </c>
      <c r="AF8" s="43">
        <f t="shared" ref="AF8" si="16">AF7/AE6</f>
        <v>-6.9999999999999993E-3</v>
      </c>
      <c r="AG8" s="43">
        <f t="shared" ref="AG8" si="17">AG7/AF6</f>
        <v>-7.0000000000000001E-3</v>
      </c>
      <c r="AH8" s="43">
        <f t="shared" ref="AH8" si="18">AH7/AG6</f>
        <v>-7.0000000000000001E-3</v>
      </c>
      <c r="AI8" s="43">
        <f t="shared" ref="AI8" si="19">AI7/AH6</f>
        <v>-7.000000000000001E-3</v>
      </c>
      <c r="AJ8" s="43">
        <f t="shared" ref="AJ8" si="20">AJ7/AI6</f>
        <v>-7.0000000000000001E-3</v>
      </c>
      <c r="AK8" s="43">
        <f t="shared" ref="AK8" si="21">AK7/AJ6</f>
        <v>-7.0000000000000001E-3</v>
      </c>
      <c r="AL8" s="43">
        <f t="shared" ref="AL8" si="22">AL7/AK6</f>
        <v>-6.9999999999999993E-3</v>
      </c>
      <c r="AM8" s="43">
        <f t="shared" ref="AM8" si="23">AM7/AL6</f>
        <v>-7.0000000000000001E-3</v>
      </c>
      <c r="AN8" s="43">
        <f t="shared" ref="AN8" si="24">AN7/AM6</f>
        <v>-6.9999999999999993E-3</v>
      </c>
      <c r="AO8" s="43">
        <f t="shared" ref="AO8" si="25">AO7/AN6</f>
        <v>-7.0000000000000001E-3</v>
      </c>
      <c r="AP8" s="43">
        <f t="shared" ref="AP8" si="26">AP7/AO6</f>
        <v>-6.9999999999999993E-3</v>
      </c>
      <c r="AQ8" s="43">
        <f t="shared" ref="AQ8" si="27">AQ7/AP6</f>
        <v>-7.0000000000000001E-3</v>
      </c>
      <c r="AR8" s="43">
        <f t="shared" ref="AR8" si="28">AR7/AQ6</f>
        <v>-7.0000000000000001E-3</v>
      </c>
      <c r="AS8" s="43">
        <f t="shared" ref="AS8" si="29">AS7/AR6</f>
        <v>-7.0000000000000001E-3</v>
      </c>
      <c r="AT8" s="43">
        <f t="shared" ref="AT8" si="30">AT7/AS6</f>
        <v>-7.0000000000000001E-3</v>
      </c>
      <c r="AU8" s="43">
        <f t="shared" ref="AU8" si="31">AU7/AT6</f>
        <v>-7.0000000000000001E-3</v>
      </c>
      <c r="AV8" s="43">
        <f t="shared" ref="AV8" si="32">AV7/AU6</f>
        <v>-7.0000000000000001E-3</v>
      </c>
      <c r="AW8" s="43">
        <f t="shared" ref="AW8" si="33">AW7/AV6</f>
        <v>-7.0000000000000001E-3</v>
      </c>
      <c r="AX8" s="43">
        <f t="shared" ref="AX8" si="34">AX7/AW6</f>
        <v>-7.0000000000000001E-3</v>
      </c>
      <c r="AY8" s="43">
        <f t="shared" ref="AY8" si="35">AY7/AX6</f>
        <v>-7.0000000000000001E-3</v>
      </c>
      <c r="AZ8" s="43">
        <f t="shared" ref="AZ8" si="36">AZ7/AY6</f>
        <v>-7.0000000000000001E-3</v>
      </c>
      <c r="BA8" s="43">
        <f t="shared" ref="BA8" si="37">BA7/AZ6</f>
        <v>-7.0000000000000001E-3</v>
      </c>
      <c r="BB8" s="43">
        <f t="shared" ref="BB8" si="38">BB7/BA6</f>
        <v>-7.0000000000000001E-3</v>
      </c>
      <c r="BC8" s="43">
        <f t="shared" ref="BC8" si="39">BC7/BB6</f>
        <v>-7.0000000000000001E-3</v>
      </c>
      <c r="BD8" s="43">
        <f t="shared" ref="BD8" si="40">BD7/BC6</f>
        <v>-7.0000000000000001E-3</v>
      </c>
      <c r="BE8" s="43">
        <f t="shared" ref="BE8" si="41">BE7/BD6</f>
        <v>-7.0000000000000001E-3</v>
      </c>
      <c r="BF8" s="43">
        <f t="shared" ref="BF8" si="42">BF7/BE6</f>
        <v>-7.0000000000000001E-3</v>
      </c>
      <c r="BG8" s="43">
        <f t="shared" ref="BG8" si="43">BG7/BF6</f>
        <v>-7.0000000000000001E-3</v>
      </c>
      <c r="BH8" s="43">
        <f t="shared" ref="BH8" si="44">BH7/BG6</f>
        <v>-7.0000000000000001E-3</v>
      </c>
      <c r="BI8" s="43">
        <f t="shared" ref="BI8" si="45">BI7/BH6</f>
        <v>-7.0000000000000001E-3</v>
      </c>
      <c r="BJ8" s="43">
        <f t="shared" ref="BJ8" si="46">BJ7/BI6</f>
        <v>-7.0000000000000001E-3</v>
      </c>
      <c r="BK8" s="43">
        <f t="shared" ref="BK8" si="47">BK7/BJ6</f>
        <v>-7.0000000000000001E-3</v>
      </c>
      <c r="BL8" s="43">
        <f t="shared" ref="BL8" si="48">BL7/BK6</f>
        <v>-7.0000000000000001E-3</v>
      </c>
      <c r="BM8" s="43">
        <f t="shared" ref="BM8" si="49">BM7/BL6</f>
        <v>-7.000000000000001E-3</v>
      </c>
    </row>
    <row r="9" spans="1:65" ht="15" customHeight="1" x14ac:dyDescent="0.25">
      <c r="A9" s="72"/>
      <c r="B9" t="s">
        <v>304</v>
      </c>
      <c r="E9" s="54">
        <v>12</v>
      </c>
    </row>
    <row r="10" spans="1:65" ht="15" customHeight="1" x14ac:dyDescent="0.25">
      <c r="A10" s="72"/>
      <c r="B10" t="s">
        <v>253</v>
      </c>
      <c r="G10" s="43">
        <f>+G8*$E$9</f>
        <v>-8.4000000000000005E-2</v>
      </c>
      <c r="H10" s="43">
        <f t="shared" ref="H10:BM10" si="50">+H8*$E$9</f>
        <v>-8.4000000000000005E-2</v>
      </c>
      <c r="I10" s="43">
        <f t="shared" si="50"/>
        <v>-8.4000000000000005E-2</v>
      </c>
      <c r="J10" s="43">
        <f t="shared" si="50"/>
        <v>-8.4000000000000005E-2</v>
      </c>
      <c r="K10" s="43">
        <f t="shared" si="50"/>
        <v>-8.4000000000000005E-2</v>
      </c>
      <c r="L10" s="43">
        <f t="shared" si="50"/>
        <v>-8.4000000000000005E-2</v>
      </c>
      <c r="M10" s="43">
        <f t="shared" si="50"/>
        <v>-8.4000000000000005E-2</v>
      </c>
      <c r="N10" s="43">
        <f t="shared" si="50"/>
        <v>-8.4000000000000005E-2</v>
      </c>
      <c r="O10" s="43">
        <f t="shared" si="50"/>
        <v>-8.4000000000000005E-2</v>
      </c>
      <c r="P10" s="43">
        <f t="shared" si="50"/>
        <v>-8.4000000000000005E-2</v>
      </c>
      <c r="Q10" s="43">
        <f t="shared" si="50"/>
        <v>-8.4000000000000005E-2</v>
      </c>
      <c r="R10" s="43">
        <f t="shared" si="50"/>
        <v>-8.4000000000000005E-2</v>
      </c>
      <c r="S10" s="43">
        <f t="shared" si="50"/>
        <v>-8.3999999999999991E-2</v>
      </c>
      <c r="T10" s="43">
        <f t="shared" si="50"/>
        <v>-8.4000000000000005E-2</v>
      </c>
      <c r="U10" s="43">
        <f t="shared" si="50"/>
        <v>-8.4000000000000005E-2</v>
      </c>
      <c r="V10" s="43">
        <f t="shared" si="50"/>
        <v>-8.4000000000000005E-2</v>
      </c>
      <c r="W10" s="43">
        <f t="shared" si="50"/>
        <v>-8.4000000000000005E-2</v>
      </c>
      <c r="X10" s="43">
        <f t="shared" si="50"/>
        <v>-8.4000000000000005E-2</v>
      </c>
      <c r="Y10" s="43">
        <f t="shared" si="50"/>
        <v>-8.4000000000000005E-2</v>
      </c>
      <c r="Z10" s="43">
        <f t="shared" si="50"/>
        <v>-8.4000000000000019E-2</v>
      </c>
      <c r="AA10" s="43">
        <f t="shared" si="50"/>
        <v>-8.3999999999999991E-2</v>
      </c>
      <c r="AB10" s="43">
        <f t="shared" si="50"/>
        <v>-8.3999999999999991E-2</v>
      </c>
      <c r="AC10" s="43">
        <f t="shared" si="50"/>
        <v>-8.4000000000000005E-2</v>
      </c>
      <c r="AD10" s="43">
        <f t="shared" si="50"/>
        <v>-8.4000000000000005E-2</v>
      </c>
      <c r="AE10" s="43">
        <f t="shared" si="50"/>
        <v>-8.4000000000000005E-2</v>
      </c>
      <c r="AF10" s="43">
        <f t="shared" si="50"/>
        <v>-8.3999999999999991E-2</v>
      </c>
      <c r="AG10" s="43">
        <f t="shared" si="50"/>
        <v>-8.4000000000000005E-2</v>
      </c>
      <c r="AH10" s="43">
        <f t="shared" si="50"/>
        <v>-8.4000000000000005E-2</v>
      </c>
      <c r="AI10" s="43">
        <f t="shared" si="50"/>
        <v>-8.4000000000000019E-2</v>
      </c>
      <c r="AJ10" s="43">
        <f t="shared" si="50"/>
        <v>-8.4000000000000005E-2</v>
      </c>
      <c r="AK10" s="43">
        <f t="shared" si="50"/>
        <v>-8.4000000000000005E-2</v>
      </c>
      <c r="AL10" s="43">
        <f t="shared" si="50"/>
        <v>-8.3999999999999991E-2</v>
      </c>
      <c r="AM10" s="43">
        <f t="shared" si="50"/>
        <v>-8.4000000000000005E-2</v>
      </c>
      <c r="AN10" s="43">
        <f t="shared" si="50"/>
        <v>-8.3999999999999991E-2</v>
      </c>
      <c r="AO10" s="43">
        <f t="shared" si="50"/>
        <v>-8.4000000000000005E-2</v>
      </c>
      <c r="AP10" s="43">
        <f t="shared" si="50"/>
        <v>-8.3999999999999991E-2</v>
      </c>
      <c r="AQ10" s="43">
        <f t="shared" si="50"/>
        <v>-8.4000000000000005E-2</v>
      </c>
      <c r="AR10" s="43">
        <f t="shared" si="50"/>
        <v>-8.4000000000000005E-2</v>
      </c>
      <c r="AS10" s="43">
        <f t="shared" si="50"/>
        <v>-8.4000000000000005E-2</v>
      </c>
      <c r="AT10" s="43">
        <f t="shared" si="50"/>
        <v>-8.4000000000000005E-2</v>
      </c>
      <c r="AU10" s="43">
        <f t="shared" si="50"/>
        <v>-8.4000000000000005E-2</v>
      </c>
      <c r="AV10" s="43">
        <f t="shared" si="50"/>
        <v>-8.4000000000000005E-2</v>
      </c>
      <c r="AW10" s="43">
        <f t="shared" si="50"/>
        <v>-8.4000000000000005E-2</v>
      </c>
      <c r="AX10" s="43">
        <f t="shared" si="50"/>
        <v>-8.4000000000000005E-2</v>
      </c>
      <c r="AY10" s="43">
        <f t="shared" si="50"/>
        <v>-8.4000000000000005E-2</v>
      </c>
      <c r="AZ10" s="43">
        <f t="shared" si="50"/>
        <v>-8.4000000000000005E-2</v>
      </c>
      <c r="BA10" s="43">
        <f t="shared" si="50"/>
        <v>-8.4000000000000005E-2</v>
      </c>
      <c r="BB10" s="43">
        <f t="shared" si="50"/>
        <v>-8.4000000000000005E-2</v>
      </c>
      <c r="BC10" s="43">
        <f t="shared" si="50"/>
        <v>-8.4000000000000005E-2</v>
      </c>
      <c r="BD10" s="43">
        <f t="shared" si="50"/>
        <v>-8.4000000000000005E-2</v>
      </c>
      <c r="BE10" s="43">
        <f t="shared" si="50"/>
        <v>-8.4000000000000005E-2</v>
      </c>
      <c r="BF10" s="43">
        <f t="shared" si="50"/>
        <v>-8.4000000000000005E-2</v>
      </c>
      <c r="BG10" s="43">
        <f t="shared" si="50"/>
        <v>-8.4000000000000005E-2</v>
      </c>
      <c r="BH10" s="43">
        <f t="shared" si="50"/>
        <v>-8.4000000000000005E-2</v>
      </c>
      <c r="BI10" s="43">
        <f t="shared" si="50"/>
        <v>-8.4000000000000005E-2</v>
      </c>
      <c r="BJ10" s="43">
        <f t="shared" si="50"/>
        <v>-8.4000000000000005E-2</v>
      </c>
      <c r="BK10" s="43">
        <f t="shared" si="50"/>
        <v>-8.4000000000000005E-2</v>
      </c>
      <c r="BL10" s="43">
        <f t="shared" si="50"/>
        <v>-8.4000000000000005E-2</v>
      </c>
      <c r="BM10" s="43">
        <f t="shared" si="50"/>
        <v>-8.4000000000000019E-2</v>
      </c>
    </row>
    <row r="11" spans="1:65" ht="15" customHeight="1" x14ac:dyDescent="0.25">
      <c r="A11" s="72"/>
    </row>
    <row r="12" spans="1:65" ht="15" customHeight="1" x14ac:dyDescent="0.25">
      <c r="A12" s="72" t="s">
        <v>309</v>
      </c>
    </row>
    <row r="13" spans="1:65" ht="15" customHeight="1" x14ac:dyDescent="0.2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25">
      <c r="A14" s="72"/>
      <c r="B14" t="s">
        <v>255</v>
      </c>
      <c r="F14" s="49">
        <f>F13/F6</f>
        <v>0.62341974708171199</v>
      </c>
      <c r="G14" s="49">
        <f t="shared" ref="G14:Q14" si="51">G13/G6</f>
        <v>0.62451953347767053</v>
      </c>
      <c r="H14" s="49">
        <f t="shared" si="51"/>
        <v>0.62558936460214387</v>
      </c>
      <c r="I14" s="49">
        <f t="shared" si="51"/>
        <v>0.62663005635746816</v>
      </c>
      <c r="J14" s="49">
        <f t="shared" si="51"/>
        <v>0.62764240242295866</v>
      </c>
      <c r="K14" s="49">
        <f t="shared" si="51"/>
        <v>0.62862717486020614</v>
      </c>
      <c r="L14" s="49">
        <f t="shared" si="51"/>
        <v>0.62958512470188666</v>
      </c>
      <c r="M14" s="49">
        <f t="shared" si="51"/>
        <v>0.63051698252453292</v>
      </c>
      <c r="N14" s="49">
        <f t="shared" si="51"/>
        <v>0.6314234590057064</v>
      </c>
      <c r="O14" s="49">
        <f t="shared" si="51"/>
        <v>0.63230524546599198</v>
      </c>
      <c r="P14" s="49">
        <f t="shared" si="51"/>
        <v>0.63316301439623091</v>
      </c>
      <c r="Q14" s="49">
        <f t="shared" si="51"/>
        <v>0.63399741997039327</v>
      </c>
      <c r="R14" s="49">
        <f t="shared" ref="R14:BM14" si="52">R13/R6</f>
        <v>0.6349658964938909</v>
      </c>
      <c r="S14" s="49">
        <f t="shared" si="52"/>
        <v>0.6359125988629013</v>
      </c>
      <c r="T14" s="49">
        <f t="shared" si="52"/>
        <v>0.63683801662341999</v>
      </c>
      <c r="U14" s="49">
        <f t="shared" si="52"/>
        <v>0.63774262831503137</v>
      </c>
      <c r="V14" s="49">
        <f t="shared" si="52"/>
        <v>0.63862690171836611</v>
      </c>
      <c r="W14" s="49">
        <f t="shared" si="52"/>
        <v>0.63949129409699246</v>
      </c>
      <c r="X14" s="49">
        <f t="shared" si="52"/>
        <v>0.64033625243387049</v>
      </c>
      <c r="Y14" s="49">
        <f t="shared" si="52"/>
        <v>0.64116221366249038</v>
      </c>
      <c r="Z14" s="49">
        <f t="shared" si="52"/>
        <v>0.64196960489281285</v>
      </c>
      <c r="AA14" s="49">
        <f t="shared" si="52"/>
        <v>0.64275884363213087</v>
      </c>
      <c r="AB14" s="49">
        <f t="shared" si="52"/>
        <v>0.64353033800096593</v>
      </c>
      <c r="AC14" s="49">
        <f t="shared" si="52"/>
        <v>0.64428448694410856</v>
      </c>
      <c r="AD14" s="49">
        <f t="shared" si="52"/>
        <v>0.6451036912726299</v>
      </c>
      <c r="AE14" s="49">
        <f t="shared" si="52"/>
        <v>0.64590841065231674</v>
      </c>
      <c r="AF14" s="49">
        <f t="shared" si="52"/>
        <v>0.64669890120210738</v>
      </c>
      <c r="AG14" s="49">
        <f t="shared" si="52"/>
        <v>0.64747541451231427</v>
      </c>
      <c r="AH14" s="49">
        <f t="shared" si="52"/>
        <v>0.64823819772469837</v>
      </c>
      <c r="AI14" s="49">
        <f t="shared" si="52"/>
        <v>0.64898749361112662</v>
      </c>
      <c r="AJ14" s="49">
        <f t="shared" si="52"/>
        <v>0.64972354065084004</v>
      </c>
      <c r="AK14" s="49">
        <f t="shared" si="52"/>
        <v>0.65044657310635412</v>
      </c>
      <c r="AL14" s="49">
        <f t="shared" si="52"/>
        <v>0.65115682109801842</v>
      </c>
      <c r="AM14" s="49">
        <f t="shared" si="52"/>
        <v>0.65185451067725642</v>
      </c>
      <c r="AN14" s="49">
        <f t="shared" si="52"/>
        <v>0.65253986389851171</v>
      </c>
      <c r="AO14" s="49">
        <f t="shared" si="52"/>
        <v>0.65321309888992174</v>
      </c>
      <c r="AP14" s="49">
        <f t="shared" si="52"/>
        <v>0.65411865528170809</v>
      </c>
      <c r="AQ14" s="49">
        <f t="shared" si="52"/>
        <v>0.65500819987088921</v>
      </c>
      <c r="AR14" s="49">
        <f t="shared" si="52"/>
        <v>0.65588201577381766</v>
      </c>
      <c r="AS14" s="49">
        <f t="shared" si="52"/>
        <v>0.65674038110085931</v>
      </c>
      <c r="AT14" s="49">
        <f t="shared" si="52"/>
        <v>0.657583569044908</v>
      </c>
      <c r="AU14" s="49">
        <f t="shared" si="52"/>
        <v>0.65841184796833518</v>
      </c>
      <c r="AV14" s="49">
        <f t="shared" si="52"/>
        <v>0.65922548148840099</v>
      </c>
      <c r="AW14" s="49">
        <f t="shared" si="52"/>
        <v>0.66002472856115735</v>
      </c>
      <c r="AX14" s="49">
        <f t="shared" si="52"/>
        <v>0.66080984356386485</v>
      </c>
      <c r="AY14" s="49">
        <f t="shared" si="52"/>
        <v>0.66158107637595476</v>
      </c>
      <c r="AZ14" s="49">
        <f t="shared" si="52"/>
        <v>0.66233867245855782</v>
      </c>
      <c r="BA14" s="49">
        <f t="shared" si="52"/>
        <v>0.66308287293262769</v>
      </c>
      <c r="BB14" s="49">
        <f t="shared" si="52"/>
        <v>0.66406302452182908</v>
      </c>
      <c r="BC14" s="49">
        <f t="shared" si="52"/>
        <v>0.66502584533636866</v>
      </c>
      <c r="BD14" s="49">
        <f t="shared" si="52"/>
        <v>0.66597164181430524</v>
      </c>
      <c r="BE14" s="49">
        <f t="shared" si="52"/>
        <v>0.66690071497534331</v>
      </c>
      <c r="BF14" s="49">
        <f t="shared" si="52"/>
        <v>0.66781336051663809</v>
      </c>
      <c r="BG14" s="49">
        <f t="shared" si="52"/>
        <v>0.66870986890690809</v>
      </c>
      <c r="BH14" s="49">
        <f t="shared" si="52"/>
        <v>0.66959052547888243</v>
      </c>
      <c r="BI14" s="49">
        <f t="shared" si="52"/>
        <v>0.6704556105201146</v>
      </c>
      <c r="BJ14" s="49">
        <f t="shared" si="52"/>
        <v>0.67130539936218947</v>
      </c>
      <c r="BK14" s="49">
        <f t="shared" si="52"/>
        <v>0.67214016246835329</v>
      </c>
      <c r="BL14" s="49">
        <f t="shared" si="52"/>
        <v>0.67296016551959492</v>
      </c>
      <c r="BM14" s="49">
        <f t="shared" si="52"/>
        <v>0.67376566949920347</v>
      </c>
    </row>
    <row r="15" spans="1:65" ht="15" customHeight="1" x14ac:dyDescent="0.2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25">
      <c r="A16" s="72"/>
      <c r="B16" t="s">
        <v>256</v>
      </c>
      <c r="F16" s="49">
        <f ca="1">F15/F6</f>
        <v>0.49017657451163343</v>
      </c>
      <c r="G16" s="49">
        <f t="shared" ref="G16:BM16" ca="1" si="53">G15/G6</f>
        <v>0.48944718461052855</v>
      </c>
      <c r="H16" s="49">
        <f t="shared" ca="1" si="53"/>
        <v>0.48858444540119844</v>
      </c>
      <c r="I16" s="49">
        <f t="shared" ca="1" si="53"/>
        <v>0.48759623811682695</v>
      </c>
      <c r="J16" s="49">
        <f t="shared" ca="1" si="53"/>
        <v>0.48649011447481483</v>
      </c>
      <c r="K16" s="49">
        <f t="shared" ca="1" si="53"/>
        <v>0.48527330877692432</v>
      </c>
      <c r="L16" s="49">
        <f t="shared" ca="1" si="53"/>
        <v>0.48395274959494405</v>
      </c>
      <c r="M16" s="49">
        <f t="shared" ca="1" si="53"/>
        <v>0.48253507105547028</v>
      </c>
      <c r="N16" s="49">
        <f t="shared" ca="1" si="53"/>
        <v>0.48102662373696969</v>
      </c>
      <c r="O16" s="49">
        <f t="shared" ca="1" si="53"/>
        <v>0.47943348519186829</v>
      </c>
      <c r="P16" s="49">
        <f t="shared" ca="1" si="53"/>
        <v>0.47776147010600345</v>
      </c>
      <c r="Q16" s="49">
        <f t="shared" ca="1" si="53"/>
        <v>0.47601614010738619</v>
      </c>
      <c r="R16" s="49">
        <f t="shared" ca="1" si="53"/>
        <v>0.46525604087226236</v>
      </c>
      <c r="S16" s="49">
        <f t="shared" ca="1" si="53"/>
        <v>0.46464143334578295</v>
      </c>
      <c r="T16" s="49">
        <f t="shared" ca="1" si="53"/>
        <v>0.46394517394694873</v>
      </c>
      <c r="U16" s="49">
        <f t="shared" ca="1" si="53"/>
        <v>0.46317129773380045</v>
      </c>
      <c r="V16" s="49">
        <f t="shared" ca="1" si="53"/>
        <v>0.46232370009611423</v>
      </c>
      <c r="W16" s="49">
        <f t="shared" ca="1" si="53"/>
        <v>0.45758066759465615</v>
      </c>
      <c r="X16" s="49">
        <f t="shared" ca="1" si="53"/>
        <v>0.45294331770471324</v>
      </c>
      <c r="Y16" s="49">
        <f t="shared" ca="1" si="53"/>
        <v>0.44840935066730508</v>
      </c>
      <c r="Z16" s="49">
        <f t="shared" ca="1" si="53"/>
        <v>0.44397651720862386</v>
      </c>
      <c r="AA16" s="49">
        <f t="shared" ca="1" si="53"/>
        <v>0.43964261743189986</v>
      </c>
      <c r="AB16" s="49">
        <f t="shared" ca="1" si="53"/>
        <v>0.43540549973363657</v>
      </c>
      <c r="AC16" s="49">
        <f t="shared" ca="1" si="53"/>
        <v>0.43126305974367646</v>
      </c>
      <c r="AD16" s="49">
        <f t="shared" ca="1" si="53"/>
        <v>0.43293932209472019</v>
      </c>
      <c r="AE16" s="49">
        <f t="shared" ca="1" si="53"/>
        <v>0.42984147092937758</v>
      </c>
      <c r="AF16" s="49">
        <f t="shared" ca="1" si="53"/>
        <v>0.42679803150279733</v>
      </c>
      <c r="AG16" s="49">
        <f t="shared" ca="1" si="53"/>
        <v>0.42380808093093159</v>
      </c>
      <c r="AH16" s="49">
        <f t="shared" ca="1" si="53"/>
        <v>0.42087071214597505</v>
      </c>
      <c r="AI16" s="49">
        <f t="shared" ca="1" si="53"/>
        <v>0.41798503362361417</v>
      </c>
      <c r="AJ16" s="49">
        <f t="shared" ca="1" si="53"/>
        <v>0.41515016911495667</v>
      </c>
      <c r="AK16" s="49">
        <f t="shared" ca="1" si="53"/>
        <v>0.41236525738305935</v>
      </c>
      <c r="AL16" s="49">
        <f t="shared" ca="1" si="53"/>
        <v>0.4096294519439756</v>
      </c>
      <c r="AM16" s="49">
        <f t="shared" ca="1" si="53"/>
        <v>0.40694192081224234</v>
      </c>
      <c r="AN16" s="49">
        <f t="shared" ca="1" si="53"/>
        <v>0.40430184625073179</v>
      </c>
      <c r="AO16" s="49">
        <f t="shared" ca="1" si="53"/>
        <v>0.40170842452478989</v>
      </c>
      <c r="AP16" s="49">
        <f t="shared" ca="1" si="53"/>
        <v>0.40319266049961949</v>
      </c>
      <c r="AQ16" s="49">
        <f t="shared" ca="1" si="53"/>
        <v>0.40070378400782158</v>
      </c>
      <c r="AR16" s="49">
        <f t="shared" ca="1" si="53"/>
        <v>0.39825911937493175</v>
      </c>
      <c r="AS16" s="49">
        <f t="shared" ca="1" si="53"/>
        <v>0.39585792108208967</v>
      </c>
      <c r="AT16" s="49">
        <f t="shared" ca="1" si="53"/>
        <v>0.39349945640854972</v>
      </c>
      <c r="AU16" s="49">
        <f t="shared" ca="1" si="53"/>
        <v>0.39118300521139143</v>
      </c>
      <c r="AV16" s="49">
        <f t="shared" ca="1" si="53"/>
        <v>0.38890785970900787</v>
      </c>
      <c r="AW16" s="49">
        <f t="shared" ca="1" si="53"/>
        <v>0.38667332426831169</v>
      </c>
      <c r="AX16" s="49">
        <f t="shared" ca="1" si="53"/>
        <v>0.38447871519558879</v>
      </c>
      <c r="AY16" s="49">
        <f t="shared" ca="1" si="53"/>
        <v>0.38232336053094135</v>
      </c>
      <c r="AZ16" s="49">
        <f t="shared" ca="1" si="53"/>
        <v>0.38020659984625388</v>
      </c>
      <c r="BA16" s="49">
        <f t="shared" ca="1" si="53"/>
        <v>0.37812778404662506</v>
      </c>
      <c r="BB16" s="49">
        <f t="shared" ca="1" si="53"/>
        <v>0.37861674347215285</v>
      </c>
      <c r="BC16" s="49">
        <f t="shared" ca="1" si="53"/>
        <v>0.37665528540371879</v>
      </c>
      <c r="BD16" s="49">
        <f t="shared" ca="1" si="53"/>
        <v>0.3747292336201784</v>
      </c>
      <c r="BE16" s="49">
        <f t="shared" ca="1" si="53"/>
        <v>0.37283799609282159</v>
      </c>
      <c r="BF16" s="49">
        <f t="shared" ca="1" si="53"/>
        <v>0.37098099097515719</v>
      </c>
      <c r="BG16" s="49">
        <f t="shared" ca="1" si="53"/>
        <v>0.36915764642811183</v>
      </c>
      <c r="BH16" s="49">
        <f t="shared" ca="1" si="53"/>
        <v>0.36736740044822619</v>
      </c>
      <c r="BI16" s="49">
        <f t="shared" ca="1" si="53"/>
        <v>0.3656097006987975</v>
      </c>
      <c r="BJ16" s="49">
        <f t="shared" ca="1" si="53"/>
        <v>0.36388400434391971</v>
      </c>
      <c r="BK16" s="49">
        <f t="shared" ca="1" si="53"/>
        <v>0.36218977788536671</v>
      </c>
      <c r="BL16" s="49">
        <f t="shared" ca="1" si="53"/>
        <v>0.36052649700227429</v>
      </c>
      <c r="BM16" s="49">
        <f t="shared" ca="1" si="53"/>
        <v>0.35889364639356802</v>
      </c>
    </row>
    <row r="17" spans="1:65" ht="15" customHeight="1" x14ac:dyDescent="0.25">
      <c r="A17" s="72"/>
      <c r="B17" t="s">
        <v>257</v>
      </c>
      <c r="F17" s="49">
        <f ca="1">+F14-F16</f>
        <v>0.13324317257007856</v>
      </c>
      <c r="G17" s="49">
        <f t="shared" ref="G17:Q17" ca="1" si="54">+G14-G16</f>
        <v>0.13507234886714198</v>
      </c>
      <c r="H17" s="49">
        <f t="shared" ca="1" si="54"/>
        <v>0.13700491920094543</v>
      </c>
      <c r="I17" s="49">
        <f t="shared" ca="1" si="54"/>
        <v>0.1390338182406412</v>
      </c>
      <c r="J17" s="49">
        <f t="shared" ca="1" si="54"/>
        <v>0.14115228794814383</v>
      </c>
      <c r="K17" s="49">
        <f t="shared" ca="1" si="54"/>
        <v>0.14335386608328182</v>
      </c>
      <c r="L17" s="49">
        <f t="shared" ca="1" si="54"/>
        <v>0.1456323751069426</v>
      </c>
      <c r="M17" s="49">
        <f t="shared" ca="1" si="54"/>
        <v>0.14798191146906264</v>
      </c>
      <c r="N17" s="49">
        <f t="shared" ca="1" si="54"/>
        <v>0.15039683526873671</v>
      </c>
      <c r="O17" s="49">
        <f t="shared" ca="1" si="54"/>
        <v>0.15287176027412369</v>
      </c>
      <c r="P17" s="49">
        <f t="shared" ca="1" si="54"/>
        <v>0.15540154429022746</v>
      </c>
      <c r="Q17" s="49">
        <f t="shared" ca="1" si="54"/>
        <v>0.15798127986300708</v>
      </c>
      <c r="R17" s="49">
        <f t="shared" ref="R17:BM17" ca="1" si="55">+R14-R16</f>
        <v>0.16970985562162855</v>
      </c>
      <c r="S17" s="49">
        <f t="shared" ca="1" si="55"/>
        <v>0.17127116551711835</v>
      </c>
      <c r="T17" s="49">
        <f t="shared" ca="1" si="55"/>
        <v>0.17289284267647126</v>
      </c>
      <c r="U17" s="49">
        <f t="shared" ca="1" si="55"/>
        <v>0.17457133058123092</v>
      </c>
      <c r="V17" s="49">
        <f t="shared" ca="1" si="55"/>
        <v>0.17630320162225188</v>
      </c>
      <c r="W17" s="49">
        <f t="shared" ca="1" si="55"/>
        <v>0.1819106265023363</v>
      </c>
      <c r="X17" s="49">
        <f t="shared" ca="1" si="55"/>
        <v>0.18739293472915725</v>
      </c>
      <c r="Y17" s="49">
        <f t="shared" ca="1" si="55"/>
        <v>0.19275286299518529</v>
      </c>
      <c r="Z17" s="49">
        <f t="shared" ca="1" si="55"/>
        <v>0.197993087684189</v>
      </c>
      <c r="AA17" s="49">
        <f t="shared" ca="1" si="55"/>
        <v>0.20311622620023101</v>
      </c>
      <c r="AB17" s="49">
        <f t="shared" ca="1" si="55"/>
        <v>0.20812483826732936</v>
      </c>
      <c r="AC17" s="49">
        <f t="shared" ca="1" si="55"/>
        <v>0.2130214272004321</v>
      </c>
      <c r="AD17" s="49">
        <f t="shared" ca="1" si="55"/>
        <v>0.21216436917790971</v>
      </c>
      <c r="AE17" s="49">
        <f t="shared" ca="1" si="55"/>
        <v>0.21606693972293917</v>
      </c>
      <c r="AF17" s="49">
        <f t="shared" ca="1" si="55"/>
        <v>0.21990086969931005</v>
      </c>
      <c r="AG17" s="49">
        <f t="shared" ca="1" si="55"/>
        <v>0.22366733358138269</v>
      </c>
      <c r="AH17" s="49">
        <f t="shared" ca="1" si="55"/>
        <v>0.22736748557872333</v>
      </c>
      <c r="AI17" s="49">
        <f t="shared" ca="1" si="55"/>
        <v>0.23100245998751245</v>
      </c>
      <c r="AJ17" s="49">
        <f t="shared" ca="1" si="55"/>
        <v>0.23457337153588337</v>
      </c>
      <c r="AK17" s="49">
        <f t="shared" ca="1" si="55"/>
        <v>0.23808131572329477</v>
      </c>
      <c r="AL17" s="49">
        <f t="shared" ca="1" si="55"/>
        <v>0.24152736915404283</v>
      </c>
      <c r="AM17" s="49">
        <f t="shared" ca="1" si="55"/>
        <v>0.24491258986501407</v>
      </c>
      <c r="AN17" s="49">
        <f t="shared" ca="1" si="55"/>
        <v>0.24823801764777992</v>
      </c>
      <c r="AO17" s="49">
        <f t="shared" ca="1" si="55"/>
        <v>0.25150467436513185</v>
      </c>
      <c r="AP17" s="49">
        <f t="shared" ca="1" si="55"/>
        <v>0.2509259947820886</v>
      </c>
      <c r="AQ17" s="49">
        <f t="shared" ca="1" si="55"/>
        <v>0.25430441586306762</v>
      </c>
      <c r="AR17" s="49">
        <f t="shared" ca="1" si="55"/>
        <v>0.25762289639888591</v>
      </c>
      <c r="AS17" s="49">
        <f t="shared" ca="1" si="55"/>
        <v>0.26088246001876964</v>
      </c>
      <c r="AT17" s="49">
        <f t="shared" ca="1" si="55"/>
        <v>0.26408411263635828</v>
      </c>
      <c r="AU17" s="49">
        <f t="shared" ca="1" si="55"/>
        <v>0.26722884275694375</v>
      </c>
      <c r="AV17" s="49">
        <f t="shared" ca="1" si="55"/>
        <v>0.27031762177939311</v>
      </c>
      <c r="AW17" s="49">
        <f t="shared" ca="1" si="55"/>
        <v>0.27335140429284566</v>
      </c>
      <c r="AX17" s="49">
        <f t="shared" ca="1" si="55"/>
        <v>0.27633112836827606</v>
      </c>
      <c r="AY17" s="49">
        <f t="shared" ca="1" si="55"/>
        <v>0.27925771584501341</v>
      </c>
      <c r="AZ17" s="49">
        <f t="shared" ca="1" si="55"/>
        <v>0.28213207261230394</v>
      </c>
      <c r="BA17" s="49">
        <f t="shared" ca="1" si="55"/>
        <v>0.28495508888600263</v>
      </c>
      <c r="BB17" s="49">
        <f t="shared" ca="1" si="55"/>
        <v>0.28544628104967623</v>
      </c>
      <c r="BC17" s="49">
        <f t="shared" ca="1" si="55"/>
        <v>0.28837055993264987</v>
      </c>
      <c r="BD17" s="49">
        <f t="shared" ca="1" si="55"/>
        <v>0.29124240819412683</v>
      </c>
      <c r="BE17" s="49">
        <f t="shared" ca="1" si="55"/>
        <v>0.29406271888252172</v>
      </c>
      <c r="BF17" s="49">
        <f t="shared" ca="1" si="55"/>
        <v>0.2968323695414809</v>
      </c>
      <c r="BG17" s="49">
        <f t="shared" ca="1" si="55"/>
        <v>0.29955222247879626</v>
      </c>
      <c r="BH17" s="49">
        <f t="shared" ca="1" si="55"/>
        <v>0.30222312503065624</v>
      </c>
      <c r="BI17" s="49">
        <f t="shared" ca="1" si="55"/>
        <v>0.3048459098213171</v>
      </c>
      <c r="BJ17" s="49">
        <f t="shared" ca="1" si="55"/>
        <v>0.30742139501826976</v>
      </c>
      <c r="BK17" s="49">
        <f t="shared" ca="1" si="55"/>
        <v>0.30995038458298657</v>
      </c>
      <c r="BL17" s="49">
        <f t="shared" ca="1" si="55"/>
        <v>0.31243366851732063</v>
      </c>
      <c r="BM17" s="49">
        <f t="shared" ca="1" si="55"/>
        <v>0.31487202310563545</v>
      </c>
    </row>
    <row r="18" spans="1:65" ht="15" customHeight="1" x14ac:dyDescent="0.25">
      <c r="A18" s="72"/>
      <c r="B18" t="s">
        <v>258</v>
      </c>
      <c r="G18">
        <f>-1/G8</f>
        <v>142.85714285714286</v>
      </c>
      <c r="H18">
        <f t="shared" ref="H18:Q18" si="56">-1/H8</f>
        <v>142.85714285714286</v>
      </c>
      <c r="I18">
        <f t="shared" si="56"/>
        <v>142.85714285714286</v>
      </c>
      <c r="J18">
        <f t="shared" si="56"/>
        <v>142.85714285714286</v>
      </c>
      <c r="K18">
        <f t="shared" si="56"/>
        <v>142.85714285714286</v>
      </c>
      <c r="L18">
        <f t="shared" si="56"/>
        <v>142.85714285714286</v>
      </c>
      <c r="M18">
        <f t="shared" si="56"/>
        <v>142.85714285714286</v>
      </c>
      <c r="N18">
        <f t="shared" si="56"/>
        <v>142.85714285714286</v>
      </c>
      <c r="O18">
        <f t="shared" si="56"/>
        <v>142.85714285714286</v>
      </c>
      <c r="P18">
        <f t="shared" si="56"/>
        <v>142.85714285714286</v>
      </c>
      <c r="Q18">
        <f t="shared" si="56"/>
        <v>142.85714285714286</v>
      </c>
      <c r="R18">
        <f t="shared" ref="R18:BM18" si="57">-1/R8</f>
        <v>142.85714285714286</v>
      </c>
      <c r="S18">
        <f t="shared" si="57"/>
        <v>142.85714285714286</v>
      </c>
      <c r="T18">
        <f t="shared" si="57"/>
        <v>142.85714285714286</v>
      </c>
      <c r="U18">
        <f t="shared" si="57"/>
        <v>142.85714285714286</v>
      </c>
      <c r="V18">
        <f t="shared" si="57"/>
        <v>142.85714285714286</v>
      </c>
      <c r="W18">
        <f t="shared" si="57"/>
        <v>142.85714285714286</v>
      </c>
      <c r="X18">
        <f t="shared" si="57"/>
        <v>142.85714285714286</v>
      </c>
      <c r="Y18">
        <f t="shared" si="57"/>
        <v>142.85714285714286</v>
      </c>
      <c r="Z18">
        <f t="shared" si="57"/>
        <v>142.85714285714283</v>
      </c>
      <c r="AA18">
        <f t="shared" si="57"/>
        <v>142.85714285714286</v>
      </c>
      <c r="AB18">
        <f t="shared" si="57"/>
        <v>142.85714285714286</v>
      </c>
      <c r="AC18">
        <f t="shared" si="57"/>
        <v>142.85714285714286</v>
      </c>
      <c r="AD18">
        <f t="shared" si="57"/>
        <v>142.85714285714286</v>
      </c>
      <c r="AE18">
        <f t="shared" si="57"/>
        <v>142.85714285714286</v>
      </c>
      <c r="AF18">
        <f t="shared" si="57"/>
        <v>142.85714285714286</v>
      </c>
      <c r="AG18">
        <f t="shared" si="57"/>
        <v>142.85714285714286</v>
      </c>
      <c r="AH18">
        <f t="shared" si="57"/>
        <v>142.85714285714286</v>
      </c>
      <c r="AI18">
        <f t="shared" si="57"/>
        <v>142.85714285714283</v>
      </c>
      <c r="AJ18">
        <f t="shared" si="57"/>
        <v>142.85714285714286</v>
      </c>
      <c r="AK18">
        <f t="shared" si="57"/>
        <v>142.85714285714286</v>
      </c>
      <c r="AL18">
        <f t="shared" si="57"/>
        <v>142.85714285714286</v>
      </c>
      <c r="AM18">
        <f t="shared" si="57"/>
        <v>142.85714285714286</v>
      </c>
      <c r="AN18">
        <f t="shared" si="57"/>
        <v>142.85714285714286</v>
      </c>
      <c r="AO18">
        <f t="shared" si="57"/>
        <v>142.85714285714286</v>
      </c>
      <c r="AP18">
        <f t="shared" si="57"/>
        <v>142.85714285714286</v>
      </c>
      <c r="AQ18">
        <f t="shared" si="57"/>
        <v>142.85714285714286</v>
      </c>
      <c r="AR18">
        <f t="shared" si="57"/>
        <v>142.85714285714286</v>
      </c>
      <c r="AS18">
        <f t="shared" si="57"/>
        <v>142.85714285714286</v>
      </c>
      <c r="AT18">
        <f t="shared" si="57"/>
        <v>142.85714285714286</v>
      </c>
      <c r="AU18">
        <f t="shared" si="57"/>
        <v>142.85714285714286</v>
      </c>
      <c r="AV18">
        <f t="shared" si="57"/>
        <v>142.85714285714286</v>
      </c>
      <c r="AW18">
        <f t="shared" si="57"/>
        <v>142.85714285714286</v>
      </c>
      <c r="AX18">
        <f t="shared" si="57"/>
        <v>142.85714285714286</v>
      </c>
      <c r="AY18">
        <f t="shared" si="57"/>
        <v>142.85714285714286</v>
      </c>
      <c r="AZ18">
        <f t="shared" si="57"/>
        <v>142.85714285714286</v>
      </c>
      <c r="BA18">
        <f t="shared" si="57"/>
        <v>142.85714285714286</v>
      </c>
      <c r="BB18">
        <f t="shared" si="57"/>
        <v>142.85714285714286</v>
      </c>
      <c r="BC18">
        <f t="shared" si="57"/>
        <v>142.85714285714286</v>
      </c>
      <c r="BD18">
        <f t="shared" si="57"/>
        <v>142.85714285714286</v>
      </c>
      <c r="BE18">
        <f t="shared" si="57"/>
        <v>142.85714285714286</v>
      </c>
      <c r="BF18">
        <f t="shared" si="57"/>
        <v>142.85714285714286</v>
      </c>
      <c r="BG18">
        <f t="shared" si="57"/>
        <v>142.85714285714286</v>
      </c>
      <c r="BH18">
        <f t="shared" si="57"/>
        <v>142.85714285714286</v>
      </c>
      <c r="BI18">
        <f t="shared" si="57"/>
        <v>142.85714285714286</v>
      </c>
      <c r="BJ18">
        <f t="shared" si="57"/>
        <v>142.85714285714286</v>
      </c>
      <c r="BK18">
        <f t="shared" si="57"/>
        <v>142.85714285714286</v>
      </c>
      <c r="BL18">
        <f t="shared" si="57"/>
        <v>142.85714285714286</v>
      </c>
      <c r="BM18">
        <f t="shared" si="57"/>
        <v>142.85714285714283</v>
      </c>
    </row>
    <row r="19" spans="1:65" ht="15" customHeight="1" x14ac:dyDescent="0.25">
      <c r="A19" s="72"/>
      <c r="B19" t="s">
        <v>259</v>
      </c>
      <c r="G19">
        <f ca="1">+G17*G18</f>
        <v>19.296049838163139</v>
      </c>
      <c r="H19">
        <f t="shared" ref="H19:Q19" ca="1" si="58">+H17*H18</f>
        <v>19.572131314420776</v>
      </c>
      <c r="I19">
        <f t="shared" ca="1" si="58"/>
        <v>19.861974034377315</v>
      </c>
      <c r="J19">
        <f ca="1">+J17*J18</f>
        <v>20.164612564020548</v>
      </c>
      <c r="K19">
        <f t="shared" ca="1" si="58"/>
        <v>20.479123726183118</v>
      </c>
      <c r="L19">
        <f t="shared" ca="1" si="58"/>
        <v>20.804625015277516</v>
      </c>
      <c r="M19">
        <f t="shared" ca="1" si="58"/>
        <v>21.140273067008948</v>
      </c>
      <c r="N19">
        <f t="shared" ca="1" si="58"/>
        <v>21.4852621812481</v>
      </c>
      <c r="O19">
        <f t="shared" ca="1" si="58"/>
        <v>21.838822896303384</v>
      </c>
      <c r="P19">
        <f t="shared" ca="1" si="58"/>
        <v>22.200220612889638</v>
      </c>
      <c r="Q19">
        <f t="shared" ca="1" si="58"/>
        <v>22.56875426614387</v>
      </c>
      <c r="R19">
        <f t="shared" ref="R19:BM19" ca="1" si="59">+R17*R18</f>
        <v>24.244265088804077</v>
      </c>
      <c r="S19">
        <f t="shared" ca="1" si="59"/>
        <v>24.467309359588338</v>
      </c>
      <c r="T19">
        <f t="shared" ca="1" si="59"/>
        <v>24.698977525210182</v>
      </c>
      <c r="U19">
        <f t="shared" ca="1" si="59"/>
        <v>24.938761511604419</v>
      </c>
      <c r="V19">
        <f t="shared" ca="1" si="59"/>
        <v>25.186171660321698</v>
      </c>
      <c r="W19">
        <f t="shared" ca="1" si="59"/>
        <v>25.987232357476614</v>
      </c>
      <c r="X19">
        <f t="shared" ca="1" si="59"/>
        <v>26.770419247022463</v>
      </c>
      <c r="Y19">
        <f t="shared" ca="1" si="59"/>
        <v>27.53612328502647</v>
      </c>
      <c r="Z19">
        <f t="shared" ca="1" si="59"/>
        <v>28.284726812026996</v>
      </c>
      <c r="AA19">
        <f t="shared" ca="1" si="59"/>
        <v>29.016603742890144</v>
      </c>
      <c r="AB19">
        <f t="shared" ca="1" si="59"/>
        <v>29.732119752475622</v>
      </c>
      <c r="AC19">
        <f t="shared" ca="1" si="59"/>
        <v>30.431632457204586</v>
      </c>
      <c r="AD19">
        <f t="shared" ca="1" si="59"/>
        <v>30.309195596844244</v>
      </c>
      <c r="AE19">
        <f t="shared" ca="1" si="59"/>
        <v>30.866705674705596</v>
      </c>
      <c r="AF19">
        <f t="shared" ca="1" si="59"/>
        <v>31.414409957044295</v>
      </c>
      <c r="AG19">
        <f t="shared" ca="1" si="59"/>
        <v>31.952476225911813</v>
      </c>
      <c r="AH19">
        <f t="shared" ca="1" si="59"/>
        <v>32.481069368389051</v>
      </c>
      <c r="AI19">
        <f t="shared" ca="1" si="59"/>
        <v>33.000351426787489</v>
      </c>
      <c r="AJ19">
        <f t="shared" ca="1" si="59"/>
        <v>33.51048164798334</v>
      </c>
      <c r="AK19">
        <f t="shared" ca="1" si="59"/>
        <v>34.011616531899257</v>
      </c>
      <c r="AL19">
        <f t="shared" ca="1" si="59"/>
        <v>34.503909879148978</v>
      </c>
      <c r="AM19">
        <f t="shared" ca="1" si="59"/>
        <v>34.987512837859157</v>
      </c>
      <c r="AN19">
        <f t="shared" ca="1" si="59"/>
        <v>35.462573949682849</v>
      </c>
      <c r="AO19">
        <f t="shared" ca="1" si="59"/>
        <v>35.929239195018837</v>
      </c>
      <c r="AP19">
        <f t="shared" ca="1" si="59"/>
        <v>35.846570683155512</v>
      </c>
      <c r="AQ19">
        <f t="shared" ca="1" si="59"/>
        <v>36.329202266152521</v>
      </c>
      <c r="AR19">
        <f t="shared" ca="1" si="59"/>
        <v>36.803270914126557</v>
      </c>
      <c r="AS19">
        <f t="shared" ca="1" si="59"/>
        <v>37.268922859824237</v>
      </c>
      <c r="AT19">
        <f t="shared" ca="1" si="59"/>
        <v>37.726301805194041</v>
      </c>
      <c r="AU19">
        <f t="shared" ca="1" si="59"/>
        <v>38.175548965277677</v>
      </c>
      <c r="AV19">
        <f t="shared" ca="1" si="59"/>
        <v>38.616803111341873</v>
      </c>
      <c r="AW19">
        <f t="shared" ca="1" si="59"/>
        <v>39.050200613263669</v>
      </c>
      <c r="AX19">
        <f t="shared" ca="1" si="59"/>
        <v>39.475875481182293</v>
      </c>
      <c r="AY19">
        <f t="shared" ca="1" si="59"/>
        <v>39.89395940643049</v>
      </c>
      <c r="AZ19">
        <f t="shared" ca="1" si="59"/>
        <v>40.304581801757706</v>
      </c>
      <c r="BA19">
        <f t="shared" ca="1" si="59"/>
        <v>40.707869840857519</v>
      </c>
      <c r="BB19">
        <f t="shared" ca="1" si="59"/>
        <v>40.778040149953746</v>
      </c>
      <c r="BC19">
        <f t="shared" ca="1" si="59"/>
        <v>41.19579427609284</v>
      </c>
      <c r="BD19">
        <f t="shared" ca="1" si="59"/>
        <v>41.606058313446695</v>
      </c>
      <c r="BE19">
        <f t="shared" ca="1" si="59"/>
        <v>42.008959840360248</v>
      </c>
      <c r="BF19">
        <f t="shared" ca="1" si="59"/>
        <v>42.404624220211559</v>
      </c>
      <c r="BG19">
        <f t="shared" ca="1" si="59"/>
        <v>42.793174639828038</v>
      </c>
      <c r="BH19">
        <f t="shared" ca="1" si="59"/>
        <v>43.174732147236604</v>
      </c>
      <c r="BI19">
        <f t="shared" ca="1" si="59"/>
        <v>43.549415688759588</v>
      </c>
      <c r="BJ19">
        <f t="shared" ca="1" si="59"/>
        <v>43.91734214546711</v>
      </c>
      <c r="BK19">
        <f t="shared" ca="1" si="59"/>
        <v>44.278626368998083</v>
      </c>
      <c r="BL19">
        <f t="shared" ca="1" si="59"/>
        <v>44.633381216760093</v>
      </c>
      <c r="BM19">
        <f t="shared" ca="1" si="59"/>
        <v>44.981717586519345</v>
      </c>
    </row>
    <row r="20" spans="1:65" ht="15" customHeight="1" x14ac:dyDescent="0.25">
      <c r="A20" s="72"/>
    </row>
    <row r="21" spans="1:65" ht="15" customHeight="1" x14ac:dyDescent="0.25">
      <c r="A21" s="72" t="s">
        <v>318</v>
      </c>
    </row>
    <row r="22" spans="1:65" ht="15" customHeight="1" x14ac:dyDescent="0.25">
      <c r="A22" s="72"/>
      <c r="B22" t="s">
        <v>260</v>
      </c>
      <c r="F22">
        <f ca="1">+Expense_Breakdown!F57</f>
        <v>352.73106301857143</v>
      </c>
      <c r="G22">
        <f ca="1">+Expense_Breakdown!G57</f>
        <v>362.067967479017</v>
      </c>
      <c r="H22">
        <f ca="1">+Expense_Breakdown!H57</f>
        <v>371.54979038535976</v>
      </c>
      <c r="I22">
        <f ca="1">+Expense_Breakdown!I57</f>
        <v>381.18064883111015</v>
      </c>
      <c r="J22">
        <f ca="1">+Expense_Breakdown!J57</f>
        <v>390.96477756119975</v>
      </c>
      <c r="K22">
        <f ca="1">+Expense_Breakdown!K57</f>
        <v>400.90653234985837</v>
      </c>
      <c r="L22">
        <f ca="1">+Expense_Breakdown!L57</f>
        <v>411.01039347600067</v>
      </c>
      <c r="M22">
        <f ca="1">+Expense_Breakdown!M57</f>
        <v>421.2809692989544</v>
      </c>
      <c r="N22">
        <f ca="1">+Expense_Breakdown!N57</f>
        <v>431.72299993744627</v>
      </c>
      <c r="O22">
        <f ca="1">+Expense_Breakdown!O57</f>
        <v>442.34136105484617</v>
      </c>
      <c r="P22">
        <f ca="1">+Expense_Breakdown!P57</f>
        <v>453.14106775375831</v>
      </c>
      <c r="Q22">
        <f ca="1">+Expense_Breakdown!Q57</f>
        <v>464.12727858313991</v>
      </c>
      <c r="R22">
        <f ca="1">+Expense_Breakdown!R57</f>
        <v>464.06954710978073</v>
      </c>
      <c r="S22">
        <f ca="1">+Expense_Breakdown!S57</f>
        <v>474.11600661242642</v>
      </c>
      <c r="T22">
        <f ca="1">+Expense_Breakdown!T57</f>
        <v>484.29387732631983</v>
      </c>
      <c r="U22">
        <f ca="1">+Expense_Breakdown!U57</f>
        <v>494.60623814109908</v>
      </c>
      <c r="V22">
        <f ca="1">+Expense_Breakdown!V57</f>
        <v>505.05624060267826</v>
      </c>
      <c r="W22">
        <f ca="1">+Expense_Breakdown!W57</f>
        <v>511.37193063836128</v>
      </c>
      <c r="X22">
        <f ca="1">+Expense_Breakdown!X57</f>
        <v>517.83179032319845</v>
      </c>
      <c r="Y22">
        <f ca="1">+Expense_Breakdown!Y57</f>
        <v>524.43919968857745</v>
      </c>
      <c r="Z22">
        <f ca="1">+Expense_Breakdown!Z57</f>
        <v>531.19761857406911</v>
      </c>
      <c r="AA22">
        <f ca="1">+Expense_Breakdown!AA57</f>
        <v>538.110588523567</v>
      </c>
      <c r="AB22">
        <f ca="1">+Expense_Breakdown!AB57</f>
        <v>545.18173472679177</v>
      </c>
      <c r="AC22">
        <f ca="1">+Expense_Breakdown!AC57</f>
        <v>552.41476800725161</v>
      </c>
      <c r="AD22">
        <f ca="1">+Expense_Breakdown!AD57</f>
        <v>564.54404574796797</v>
      </c>
      <c r="AE22">
        <f ca="1">+Expense_Breakdown!AE57</f>
        <v>570.59359221059333</v>
      </c>
      <c r="AF22">
        <f ca="1">+Expense_Breakdown!AF57</f>
        <v>576.75153912570545</v>
      </c>
      <c r="AG22">
        <f ca="1">+Expense_Breakdown!AG57</f>
        <v>583.01988279594559</v>
      </c>
      <c r="AH22">
        <f ca="1">+Expense_Breakdown!AH57</f>
        <v>589.40065653707575</v>
      </c>
      <c r="AI22">
        <f ca="1">+Expense_Breakdown!AI57</f>
        <v>595.89593136566759</v>
      </c>
      <c r="AJ22">
        <f ca="1">+Expense_Breakdown!AJ57</f>
        <v>602.50781669951277</v>
      </c>
      <c r="AK22">
        <f ca="1">+Expense_Breakdown!AK57</f>
        <v>609.23846107098302</v>
      </c>
      <c r="AL22">
        <f ca="1">+Expense_Breakdown!AL57</f>
        <v>616.0900528535783</v>
      </c>
      <c r="AM22">
        <f ca="1">+Expense_Breakdown!AM57</f>
        <v>623.06482100189862</v>
      </c>
      <c r="AN22">
        <f ca="1">+Expense_Breakdown!AN57</f>
        <v>630.1650358052857</v>
      </c>
      <c r="AO22">
        <f ca="1">+Expense_Breakdown!AO57</f>
        <v>637.39300965537893</v>
      </c>
      <c r="AP22">
        <f ca="1">+Expense_Breakdown!AP57</f>
        <v>651.26352019264095</v>
      </c>
      <c r="AQ22">
        <f ca="1">+Expense_Breakdown!AQ57</f>
        <v>658.8937016436347</v>
      </c>
      <c r="AR22">
        <f ca="1">+Expense_Breakdown!AR57</f>
        <v>666.66156821188815</v>
      </c>
      <c r="AS22">
        <f ca="1">+Expense_Breakdown!AS57</f>
        <v>674.56966610977838</v>
      </c>
      <c r="AT22">
        <f ca="1">+Expense_Breakdown!AT57</f>
        <v>682.62058904838409</v>
      </c>
      <c r="AU22">
        <f ca="1">+Expense_Breakdown!AU57</f>
        <v>690.81697912908965</v>
      </c>
      <c r="AV22">
        <f ca="1">+Expense_Breakdown!AV57</f>
        <v>699.16152775197168</v>
      </c>
      <c r="AW22">
        <f ca="1">+Expense_Breakdown!AW57</f>
        <v>707.65697654129065</v>
      </c>
      <c r="AX22">
        <f ca="1">+Expense_Breakdown!AX57</f>
        <v>716.30611828840119</v>
      </c>
      <c r="AY22">
        <f ca="1">+Expense_Breakdown!AY57</f>
        <v>725.11179791241216</v>
      </c>
      <c r="AZ22">
        <f ca="1">+Expense_Breakdown!AZ57</f>
        <v>734.07691343892429</v>
      </c>
      <c r="BA22">
        <f ca="1">+Expense_Breakdown!BA57</f>
        <v>743.20441699718913</v>
      </c>
      <c r="BB22">
        <f ca="1">+Expense_Breakdown!BB57</f>
        <v>757.56043759014301</v>
      </c>
      <c r="BC22">
        <f ca="1">+Expense_Breakdown!BC57</f>
        <v>767.2012725538782</v>
      </c>
      <c r="BD22">
        <f ca="1">+Expense_Breakdown!BD57</f>
        <v>777.01714444543563</v>
      </c>
      <c r="BE22">
        <f ca="1">+Expense_Breakdown!BE57</f>
        <v>787.01130276612753</v>
      </c>
      <c r="BF22">
        <f ca="1">+Expense_Breakdown!BF57</f>
        <v>797.18705796549284</v>
      </c>
      <c r="BG22">
        <f ca="1">+Expense_Breakdown!BG57</f>
        <v>807.54778259520231</v>
      </c>
      <c r="BH22">
        <f ca="1">+Expense_Breakdown!BH57</f>
        <v>818.09691248498996</v>
      </c>
      <c r="BI22">
        <f ca="1">+Expense_Breakdown!BI57</f>
        <v>828.83794794103437</v>
      </c>
      <c r="BJ22">
        <f ca="1">+Expense_Breakdown!BJ57</f>
        <v>839.77445496722385</v>
      </c>
      <c r="BK22">
        <f ca="1">+Expense_Breakdown!BK57</f>
        <v>850.91006650973827</v>
      </c>
      <c r="BL22">
        <f ca="1">+Expense_Breakdown!BL57</f>
        <v>862.248483725401</v>
      </c>
      <c r="BM22">
        <f ca="1">+Expense_Breakdown!BM57</f>
        <v>873.79347727425056</v>
      </c>
    </row>
    <row r="23" spans="1:65" ht="15" customHeight="1" x14ac:dyDescent="0.2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25">
      <c r="A24" s="72"/>
      <c r="B24" t="s">
        <v>262</v>
      </c>
      <c r="F24">
        <f ca="1">F22/F23</f>
        <v>14.397186245655975</v>
      </c>
      <c r="G24">
        <f t="shared" ref="G24:Q24" ca="1" si="60">G22/G23</f>
        <v>14.375763022274953</v>
      </c>
      <c r="H24">
        <f t="shared" ca="1" si="60"/>
        <v>14.35042313921234</v>
      </c>
      <c r="I24">
        <f t="shared" ca="1" si="60"/>
        <v>14.321398079545657</v>
      </c>
      <c r="J24">
        <f t="shared" ca="1" si="60"/>
        <v>14.288909648003132</v>
      </c>
      <c r="K24">
        <f t="shared" ca="1" si="60"/>
        <v>14.253170326362234</v>
      </c>
      <c r="L24">
        <f t="shared" ca="1" si="60"/>
        <v>14.214383616674358</v>
      </c>
      <c r="M24">
        <f t="shared" ca="1" si="60"/>
        <v>14.172744372714954</v>
      </c>
      <c r="N24">
        <f t="shared" ca="1" si="60"/>
        <v>14.128439120045853</v>
      </c>
      <c r="O24">
        <f t="shared" ca="1" si="60"/>
        <v>14.081646365064016</v>
      </c>
      <c r="P24">
        <f t="shared" ca="1" si="60"/>
        <v>14.032536893399186</v>
      </c>
      <c r="Q24">
        <f t="shared" ca="1" si="60"/>
        <v>13.981274058011227</v>
      </c>
      <c r="R24">
        <f t="shared" ref="R24:BM24" ca="1" si="61">R22/R23</f>
        <v>15.865230993744147</v>
      </c>
      <c r="S24">
        <f t="shared" ca="1" si="61"/>
        <v>15.8442728770912</v>
      </c>
      <c r="T24">
        <f t="shared" ca="1" si="61"/>
        <v>15.820530431590949</v>
      </c>
      <c r="U24">
        <f t="shared" ca="1" si="61"/>
        <v>15.794141252722598</v>
      </c>
      <c r="V24">
        <f t="shared" ca="1" si="61"/>
        <v>15.765238173277496</v>
      </c>
      <c r="W24">
        <f t="shared" ca="1" si="61"/>
        <v>15.603500764977774</v>
      </c>
      <c r="X24">
        <f t="shared" ca="1" si="61"/>
        <v>15.445367133730722</v>
      </c>
      <c r="Y24">
        <f t="shared" ca="1" si="61"/>
        <v>15.290758857755103</v>
      </c>
      <c r="Z24">
        <f t="shared" ca="1" si="61"/>
        <v>15.139599236814073</v>
      </c>
      <c r="AA24">
        <f t="shared" ca="1" si="61"/>
        <v>14.991813254427786</v>
      </c>
      <c r="AB24">
        <f t="shared" ca="1" si="61"/>
        <v>14.847327540917005</v>
      </c>
      <c r="AC24">
        <f t="shared" ca="1" si="61"/>
        <v>14.706070337259366</v>
      </c>
      <c r="AD24">
        <f t="shared" ca="1" si="61"/>
        <v>17.629289195697005</v>
      </c>
      <c r="AE24">
        <f t="shared" ca="1" si="61"/>
        <v>17.503144696244256</v>
      </c>
      <c r="AF24">
        <f t="shared" ca="1" si="61"/>
        <v>17.379215842793904</v>
      </c>
      <c r="AG24">
        <f t="shared" ca="1" si="61"/>
        <v>17.257465055507531</v>
      </c>
      <c r="AH24">
        <f t="shared" ca="1" si="61"/>
        <v>17.137855398584104</v>
      </c>
      <c r="AI24">
        <f t="shared" ca="1" si="61"/>
        <v>17.020350569153567</v>
      </c>
      <c r="AJ24">
        <f t="shared" ca="1" si="61"/>
        <v>16.904914886361034</v>
      </c>
      <c r="AK24">
        <f t="shared" ca="1" si="61"/>
        <v>16.791513280638178</v>
      </c>
      <c r="AL24">
        <f t="shared" ca="1" si="61"/>
        <v>16.680111283158688</v>
      </c>
      <c r="AM24">
        <f t="shared" ca="1" si="61"/>
        <v>16.57067501547451</v>
      </c>
      <c r="AN24">
        <f t="shared" ca="1" si="61"/>
        <v>16.463171179329798</v>
      </c>
      <c r="AO24">
        <f t="shared" ca="1" si="61"/>
        <v>16.357567046649443</v>
      </c>
      <c r="AP24">
        <f t="shared" ca="1" si="61"/>
        <v>16.418005135544501</v>
      </c>
      <c r="AQ24">
        <f t="shared" ca="1" si="61"/>
        <v>16.316658084798494</v>
      </c>
      <c r="AR24">
        <f t="shared" ca="1" si="61"/>
        <v>16.21711134094722</v>
      </c>
      <c r="AS24">
        <f t="shared" ca="1" si="61"/>
        <v>16.119334546462689</v>
      </c>
      <c r="AT24">
        <f t="shared" ca="1" si="61"/>
        <v>16.023297864956145</v>
      </c>
      <c r="AU24">
        <f t="shared" ca="1" si="61"/>
        <v>15.928971972207858</v>
      </c>
      <c r="AV24">
        <f t="shared" ca="1" si="61"/>
        <v>15.836328047350802</v>
      </c>
      <c r="AW24">
        <f t="shared" ca="1" si="61"/>
        <v>15.745337764205651</v>
      </c>
      <c r="AX24">
        <f t="shared" ca="1" si="61"/>
        <v>15.655973282764377</v>
      </c>
      <c r="AY24">
        <f t="shared" ca="1" si="61"/>
        <v>15.568207240819932</v>
      </c>
      <c r="AZ24">
        <f t="shared" ca="1" si="61"/>
        <v>15.482012745739457</v>
      </c>
      <c r="BA24">
        <f t="shared" ca="1" si="61"/>
        <v>15.397363366378571</v>
      </c>
      <c r="BB24">
        <f t="shared" ca="1" si="61"/>
        <v>15.417273794186062</v>
      </c>
      <c r="BC24">
        <f t="shared" ca="1" si="61"/>
        <v>15.337403221639432</v>
      </c>
      <c r="BD24">
        <f t="shared" ca="1" si="61"/>
        <v>15.258974393013666</v>
      </c>
      <c r="BE24">
        <f t="shared" ca="1" si="61"/>
        <v>15.181963200899695</v>
      </c>
      <c r="BF24">
        <f t="shared" ca="1" si="61"/>
        <v>15.1063459525084</v>
      </c>
      <c r="BG24">
        <f t="shared" ca="1" si="61"/>
        <v>15.032099362552712</v>
      </c>
      <c r="BH24">
        <f t="shared" ca="1" si="61"/>
        <v>14.959200546251768</v>
      </c>
      <c r="BI24">
        <f t="shared" ca="1" si="61"/>
        <v>14.887627012455036</v>
      </c>
      <c r="BJ24">
        <f t="shared" ca="1" si="61"/>
        <v>14.817356656884412</v>
      </c>
      <c r="BK24">
        <f t="shared" ca="1" si="61"/>
        <v>14.748367755492133</v>
      </c>
      <c r="BL24">
        <f t="shared" ca="1" si="61"/>
        <v>14.680638957932606</v>
      </c>
      <c r="BM24">
        <f t="shared" ca="1" si="61"/>
        <v>14.614149281146092</v>
      </c>
    </row>
    <row r="25" spans="1:65" ht="15" customHeight="1" x14ac:dyDescent="0.25">
      <c r="A25" s="72"/>
    </row>
    <row r="26" spans="1:65" ht="15" customHeight="1" x14ac:dyDescent="0.25">
      <c r="A26" s="72"/>
      <c r="B26" t="s">
        <v>263</v>
      </c>
      <c r="F26" s="45">
        <v>0.5</v>
      </c>
      <c r="G26" s="43">
        <f>+F26</f>
        <v>0.5</v>
      </c>
      <c r="H26" s="43">
        <f t="shared" ref="H26:Q26" si="62">+G26</f>
        <v>0.5</v>
      </c>
      <c r="I26" s="43">
        <f t="shared" si="62"/>
        <v>0.5</v>
      </c>
      <c r="J26" s="43">
        <f t="shared" si="62"/>
        <v>0.5</v>
      </c>
      <c r="K26" s="43">
        <f t="shared" si="62"/>
        <v>0.5</v>
      </c>
      <c r="L26" s="43">
        <f t="shared" si="62"/>
        <v>0.5</v>
      </c>
      <c r="M26" s="43">
        <f t="shared" si="62"/>
        <v>0.5</v>
      </c>
      <c r="N26" s="43">
        <f t="shared" si="62"/>
        <v>0.5</v>
      </c>
      <c r="O26" s="43">
        <f t="shared" si="62"/>
        <v>0.5</v>
      </c>
      <c r="P26" s="43">
        <f t="shared" si="62"/>
        <v>0.5</v>
      </c>
      <c r="Q26" s="43">
        <f t="shared" si="62"/>
        <v>0.5</v>
      </c>
      <c r="R26" s="43">
        <f t="shared" ref="R26" si="63">+Q26</f>
        <v>0.5</v>
      </c>
      <c r="S26" s="43">
        <f t="shared" ref="S26" si="64">+R26</f>
        <v>0.5</v>
      </c>
      <c r="T26" s="43">
        <f t="shared" ref="T26" si="65">+S26</f>
        <v>0.5</v>
      </c>
      <c r="U26" s="43">
        <f t="shared" ref="U26" si="66">+T26</f>
        <v>0.5</v>
      </c>
      <c r="V26" s="43">
        <f t="shared" ref="V26" si="67">+U26</f>
        <v>0.5</v>
      </c>
      <c r="W26" s="43">
        <f t="shared" ref="W26" si="68">+V26</f>
        <v>0.5</v>
      </c>
      <c r="X26" s="43">
        <f t="shared" ref="X26" si="69">+W26</f>
        <v>0.5</v>
      </c>
      <c r="Y26" s="43">
        <f t="shared" ref="Y26" si="70">+X26</f>
        <v>0.5</v>
      </c>
      <c r="Z26" s="43">
        <f t="shared" ref="Z26" si="71">+Y26</f>
        <v>0.5</v>
      </c>
      <c r="AA26" s="43">
        <f t="shared" ref="AA26" si="72">+Z26</f>
        <v>0.5</v>
      </c>
      <c r="AB26" s="43">
        <f t="shared" ref="AB26" si="73">+AA26</f>
        <v>0.5</v>
      </c>
      <c r="AC26" s="43">
        <f t="shared" ref="AC26" si="74">+AB26</f>
        <v>0.5</v>
      </c>
      <c r="AD26" s="43">
        <f t="shared" ref="AD26" si="75">+AC26</f>
        <v>0.5</v>
      </c>
      <c r="AE26" s="43">
        <f t="shared" ref="AE26" si="76">+AD26</f>
        <v>0.5</v>
      </c>
      <c r="AF26" s="43">
        <f t="shared" ref="AF26" si="77">+AE26</f>
        <v>0.5</v>
      </c>
      <c r="AG26" s="43">
        <f t="shared" ref="AG26" si="78">+AF26</f>
        <v>0.5</v>
      </c>
      <c r="AH26" s="43">
        <f t="shared" ref="AH26" si="79">+AG26</f>
        <v>0.5</v>
      </c>
      <c r="AI26" s="43">
        <f t="shared" ref="AI26" si="80">+AH26</f>
        <v>0.5</v>
      </c>
      <c r="AJ26" s="43">
        <f t="shared" ref="AJ26" si="81">+AI26</f>
        <v>0.5</v>
      </c>
      <c r="AK26" s="43">
        <f t="shared" ref="AK26" si="82">+AJ26</f>
        <v>0.5</v>
      </c>
      <c r="AL26" s="43">
        <f t="shared" ref="AL26" si="83">+AK26</f>
        <v>0.5</v>
      </c>
      <c r="AM26" s="43">
        <f t="shared" ref="AM26" si="84">+AL26</f>
        <v>0.5</v>
      </c>
      <c r="AN26" s="43">
        <f t="shared" ref="AN26" si="85">+AM26</f>
        <v>0.5</v>
      </c>
      <c r="AO26" s="43">
        <f t="shared" ref="AO26" si="86">+AN26</f>
        <v>0.5</v>
      </c>
      <c r="AP26" s="43">
        <f t="shared" ref="AP26" si="87">+AO26</f>
        <v>0.5</v>
      </c>
      <c r="AQ26" s="43">
        <f t="shared" ref="AQ26" si="88">+AP26</f>
        <v>0.5</v>
      </c>
      <c r="AR26" s="43">
        <f t="shared" ref="AR26" si="89">+AQ26</f>
        <v>0.5</v>
      </c>
      <c r="AS26" s="43">
        <f t="shared" ref="AS26" si="90">+AR26</f>
        <v>0.5</v>
      </c>
      <c r="AT26" s="43">
        <f t="shared" ref="AT26" si="91">+AS26</f>
        <v>0.5</v>
      </c>
      <c r="AU26" s="43">
        <f t="shared" ref="AU26" si="92">+AT26</f>
        <v>0.5</v>
      </c>
      <c r="AV26" s="43">
        <f t="shared" ref="AV26" si="93">+AU26</f>
        <v>0.5</v>
      </c>
      <c r="AW26" s="43">
        <f t="shared" ref="AW26" si="94">+AV26</f>
        <v>0.5</v>
      </c>
      <c r="AX26" s="43">
        <f t="shared" ref="AX26" si="95">+AW26</f>
        <v>0.5</v>
      </c>
      <c r="AY26" s="43">
        <f t="shared" ref="AY26" si="96">+AX26</f>
        <v>0.5</v>
      </c>
      <c r="AZ26" s="43">
        <f t="shared" ref="AZ26" si="97">+AY26</f>
        <v>0.5</v>
      </c>
      <c r="BA26" s="43">
        <f t="shared" ref="BA26" si="98">+AZ26</f>
        <v>0.5</v>
      </c>
      <c r="BB26" s="43">
        <f t="shared" ref="BB26" si="99">+BA26</f>
        <v>0.5</v>
      </c>
      <c r="BC26" s="43">
        <f t="shared" ref="BC26" si="100">+BB26</f>
        <v>0.5</v>
      </c>
      <c r="BD26" s="43">
        <f t="shared" ref="BD26" si="101">+BC26</f>
        <v>0.5</v>
      </c>
      <c r="BE26" s="43">
        <f t="shared" ref="BE26" si="102">+BD26</f>
        <v>0.5</v>
      </c>
      <c r="BF26" s="43">
        <f t="shared" ref="BF26" si="103">+BE26</f>
        <v>0.5</v>
      </c>
      <c r="BG26" s="43">
        <f t="shared" ref="BG26" si="104">+BF26</f>
        <v>0.5</v>
      </c>
      <c r="BH26" s="43">
        <f t="shared" ref="BH26" si="105">+BG26</f>
        <v>0.5</v>
      </c>
      <c r="BI26" s="43">
        <f t="shared" ref="BI26" si="106">+BH26</f>
        <v>0.5</v>
      </c>
      <c r="BJ26" s="43">
        <f t="shared" ref="BJ26" si="107">+BI26</f>
        <v>0.5</v>
      </c>
      <c r="BK26" s="43">
        <f t="shared" ref="BK26" si="108">+BJ26</f>
        <v>0.5</v>
      </c>
      <c r="BL26" s="43">
        <f t="shared" ref="BL26" si="109">+BK26</f>
        <v>0.5</v>
      </c>
      <c r="BM26" s="43">
        <f t="shared" ref="BM26" si="110">+BL26</f>
        <v>0.5</v>
      </c>
    </row>
    <row r="27" spans="1:65" ht="15" customHeight="1" x14ac:dyDescent="0.25">
      <c r="A27" s="72"/>
      <c r="B27" t="s">
        <v>264</v>
      </c>
      <c r="F27" s="43">
        <f>1-F26</f>
        <v>0.5</v>
      </c>
      <c r="G27" s="43">
        <f t="shared" ref="G27:Q27" si="111">1-G26</f>
        <v>0.5</v>
      </c>
      <c r="H27" s="43">
        <f t="shared" si="111"/>
        <v>0.5</v>
      </c>
      <c r="I27" s="43">
        <f t="shared" si="111"/>
        <v>0.5</v>
      </c>
      <c r="J27" s="43">
        <f t="shared" si="111"/>
        <v>0.5</v>
      </c>
      <c r="K27" s="43">
        <f t="shared" si="111"/>
        <v>0.5</v>
      </c>
      <c r="L27" s="43">
        <f t="shared" si="111"/>
        <v>0.5</v>
      </c>
      <c r="M27" s="43">
        <f t="shared" si="111"/>
        <v>0.5</v>
      </c>
      <c r="N27" s="43">
        <f t="shared" si="111"/>
        <v>0.5</v>
      </c>
      <c r="O27" s="43">
        <f t="shared" si="111"/>
        <v>0.5</v>
      </c>
      <c r="P27" s="43">
        <f t="shared" si="111"/>
        <v>0.5</v>
      </c>
      <c r="Q27" s="43">
        <f t="shared" si="111"/>
        <v>0.5</v>
      </c>
      <c r="R27" s="43">
        <f t="shared" ref="R27:BM27" si="112">1-R26</f>
        <v>0.5</v>
      </c>
      <c r="S27" s="43">
        <f t="shared" si="112"/>
        <v>0.5</v>
      </c>
      <c r="T27" s="43">
        <f t="shared" si="112"/>
        <v>0.5</v>
      </c>
      <c r="U27" s="43">
        <f t="shared" si="112"/>
        <v>0.5</v>
      </c>
      <c r="V27" s="43">
        <f t="shared" si="112"/>
        <v>0.5</v>
      </c>
      <c r="W27" s="43">
        <f t="shared" si="112"/>
        <v>0.5</v>
      </c>
      <c r="X27" s="43">
        <f t="shared" si="112"/>
        <v>0.5</v>
      </c>
      <c r="Y27" s="43">
        <f t="shared" si="112"/>
        <v>0.5</v>
      </c>
      <c r="Z27" s="43">
        <f t="shared" si="112"/>
        <v>0.5</v>
      </c>
      <c r="AA27" s="43">
        <f t="shared" si="112"/>
        <v>0.5</v>
      </c>
      <c r="AB27" s="43">
        <f t="shared" si="112"/>
        <v>0.5</v>
      </c>
      <c r="AC27" s="43">
        <f t="shared" si="112"/>
        <v>0.5</v>
      </c>
      <c r="AD27" s="43">
        <f t="shared" si="112"/>
        <v>0.5</v>
      </c>
      <c r="AE27" s="43">
        <f t="shared" si="112"/>
        <v>0.5</v>
      </c>
      <c r="AF27" s="43">
        <f t="shared" si="112"/>
        <v>0.5</v>
      </c>
      <c r="AG27" s="43">
        <f t="shared" si="112"/>
        <v>0.5</v>
      </c>
      <c r="AH27" s="43">
        <f t="shared" si="112"/>
        <v>0.5</v>
      </c>
      <c r="AI27" s="43">
        <f t="shared" si="112"/>
        <v>0.5</v>
      </c>
      <c r="AJ27" s="43">
        <f t="shared" si="112"/>
        <v>0.5</v>
      </c>
      <c r="AK27" s="43">
        <f t="shared" si="112"/>
        <v>0.5</v>
      </c>
      <c r="AL27" s="43">
        <f t="shared" si="112"/>
        <v>0.5</v>
      </c>
      <c r="AM27" s="43">
        <f t="shared" si="112"/>
        <v>0.5</v>
      </c>
      <c r="AN27" s="43">
        <f t="shared" si="112"/>
        <v>0.5</v>
      </c>
      <c r="AO27" s="43">
        <f t="shared" si="112"/>
        <v>0.5</v>
      </c>
      <c r="AP27" s="43">
        <f t="shared" si="112"/>
        <v>0.5</v>
      </c>
      <c r="AQ27" s="43">
        <f t="shared" si="112"/>
        <v>0.5</v>
      </c>
      <c r="AR27" s="43">
        <f t="shared" si="112"/>
        <v>0.5</v>
      </c>
      <c r="AS27" s="43">
        <f t="shared" si="112"/>
        <v>0.5</v>
      </c>
      <c r="AT27" s="43">
        <f t="shared" si="112"/>
        <v>0.5</v>
      </c>
      <c r="AU27" s="43">
        <f t="shared" si="112"/>
        <v>0.5</v>
      </c>
      <c r="AV27" s="43">
        <f t="shared" si="112"/>
        <v>0.5</v>
      </c>
      <c r="AW27" s="43">
        <f t="shared" si="112"/>
        <v>0.5</v>
      </c>
      <c r="AX27" s="43">
        <f t="shared" si="112"/>
        <v>0.5</v>
      </c>
      <c r="AY27" s="43">
        <f t="shared" si="112"/>
        <v>0.5</v>
      </c>
      <c r="AZ27" s="43">
        <f t="shared" si="112"/>
        <v>0.5</v>
      </c>
      <c r="BA27" s="43">
        <f t="shared" si="112"/>
        <v>0.5</v>
      </c>
      <c r="BB27" s="43">
        <f t="shared" si="112"/>
        <v>0.5</v>
      </c>
      <c r="BC27" s="43">
        <f t="shared" si="112"/>
        <v>0.5</v>
      </c>
      <c r="BD27" s="43">
        <f t="shared" si="112"/>
        <v>0.5</v>
      </c>
      <c r="BE27" s="43">
        <f t="shared" si="112"/>
        <v>0.5</v>
      </c>
      <c r="BF27" s="43">
        <f t="shared" si="112"/>
        <v>0.5</v>
      </c>
      <c r="BG27" s="43">
        <f t="shared" si="112"/>
        <v>0.5</v>
      </c>
      <c r="BH27" s="43">
        <f t="shared" si="112"/>
        <v>0.5</v>
      </c>
      <c r="BI27" s="43">
        <f t="shared" si="112"/>
        <v>0.5</v>
      </c>
      <c r="BJ27" s="43">
        <f t="shared" si="112"/>
        <v>0.5</v>
      </c>
      <c r="BK27" s="43">
        <f t="shared" si="112"/>
        <v>0.5</v>
      </c>
      <c r="BL27" s="43">
        <f t="shared" si="112"/>
        <v>0.5</v>
      </c>
      <c r="BM27" s="43">
        <f t="shared" si="112"/>
        <v>0.5</v>
      </c>
    </row>
    <row r="28" spans="1:65" ht="15" customHeight="1" x14ac:dyDescent="0.25">
      <c r="A28" s="72"/>
    </row>
    <row r="29" spans="1:65" ht="15" customHeight="1" x14ac:dyDescent="0.25">
      <c r="A29" s="72"/>
      <c r="B29" t="s">
        <v>265</v>
      </c>
      <c r="F29">
        <f ca="1">+Expense_Breakdown!F53+Expense_Breakdown!F54</f>
        <v>255.22746301857143</v>
      </c>
      <c r="G29">
        <f ca="1">+Expense_Breakdown!G53+Expense_Breakdown!G54</f>
        <v>260.492767479017</v>
      </c>
      <c r="H29">
        <f ca="1">+Expense_Breakdown!H53+Expense_Breakdown!H54</f>
        <v>265.90299038535977</v>
      </c>
      <c r="I29">
        <f ca="1">+Expense_Breakdown!I53+Expense_Breakdown!I54</f>
        <v>271.46224883111017</v>
      </c>
      <c r="J29">
        <f ca="1">+Expense_Breakdown!J53+Expense_Breakdown!J54</f>
        <v>277.17477756119979</v>
      </c>
      <c r="K29">
        <f ca="1">+Expense_Breakdown!K53+Expense_Breakdown!K54</f>
        <v>283.04493234985836</v>
      </c>
      <c r="L29">
        <f ca="1">+Expense_Breakdown!L53+Expense_Breakdown!L54</f>
        <v>289.07719347600067</v>
      </c>
      <c r="M29">
        <f ca="1">+Expense_Breakdown!M53+Expense_Breakdown!M54</f>
        <v>295.27616929895441</v>
      </c>
      <c r="N29">
        <f ca="1">+Expense_Breakdown!N53+Expense_Breakdown!N54</f>
        <v>301.64659993744635</v>
      </c>
      <c r="O29">
        <f ca="1">+Expense_Breakdown!O53+Expense_Breakdown!O54</f>
        <v>308.19336105484615</v>
      </c>
      <c r="P29">
        <f ca="1">+Expense_Breakdown!P53+Expense_Breakdown!P54</f>
        <v>314.92146775375829</v>
      </c>
      <c r="Q29">
        <f ca="1">+Expense_Breakdown!Q53+Expense_Breakdown!Q54</f>
        <v>321.83607858313997</v>
      </c>
      <c r="R29">
        <f ca="1">+Expense_Breakdown!R53+Expense_Breakdown!R54</f>
        <v>308.98860710978079</v>
      </c>
      <c r="S29">
        <f ca="1">+Expense_Breakdown!S53+Expense_Breakdown!S54</f>
        <v>314.75988661242633</v>
      </c>
      <c r="T29">
        <f ca="1">+Expense_Breakdown!T53+Expense_Breakdown!T54</f>
        <v>320.66257732631982</v>
      </c>
      <c r="U29">
        <f ca="1">+Expense_Breakdown!U53+Expense_Breakdown!U54</f>
        <v>326.6997581410991</v>
      </c>
      <c r="V29">
        <f ca="1">+Expense_Breakdown!V53+Expense_Breakdown!V54</f>
        <v>332.87458060267818</v>
      </c>
      <c r="W29">
        <f ca="1">+Expense_Breakdown!W53+Expense_Breakdown!W54</f>
        <v>339.1902706383612</v>
      </c>
      <c r="X29">
        <f ca="1">+Expense_Breakdown!X53+Expense_Breakdown!X54</f>
        <v>345.65013032319837</v>
      </c>
      <c r="Y29">
        <f ca="1">+Expense_Breakdown!Y53+Expense_Breakdown!Y54</f>
        <v>352.25753968857737</v>
      </c>
      <c r="Z29">
        <f ca="1">+Expense_Breakdown!Z53+Expense_Breakdown!Z54</f>
        <v>359.01595857406903</v>
      </c>
      <c r="AA29">
        <f ca="1">+Expense_Breakdown!AA53+Expense_Breakdown!AA54</f>
        <v>365.92892852356692</v>
      </c>
      <c r="AB29">
        <f ca="1">+Expense_Breakdown!AB53+Expense_Breakdown!AB54</f>
        <v>373.00007472679169</v>
      </c>
      <c r="AC29">
        <f ca="1">+Expense_Breakdown!AC53+Expense_Breakdown!AC54</f>
        <v>380.23310800725164</v>
      </c>
      <c r="AD29">
        <f ca="1">+Expense_Breakdown!AD53+Expense_Breakdown!AD54</f>
        <v>385.61693594796793</v>
      </c>
      <c r="AE29">
        <f ca="1">+Expense_Breakdown!AE53+Expense_Breakdown!AE54</f>
        <v>391.66648241059329</v>
      </c>
      <c r="AF29">
        <f ca="1">+Expense_Breakdown!AF53+Expense_Breakdown!AF54</f>
        <v>397.82442932570541</v>
      </c>
      <c r="AG29">
        <f ca="1">+Expense_Breakdown!AG53+Expense_Breakdown!AG54</f>
        <v>404.09277299594555</v>
      </c>
      <c r="AH29">
        <f ca="1">+Expense_Breakdown!AH53+Expense_Breakdown!AH54</f>
        <v>410.47354673707571</v>
      </c>
      <c r="AI29">
        <f ca="1">+Expense_Breakdown!AI53+Expense_Breakdown!AI54</f>
        <v>416.96882156566761</v>
      </c>
      <c r="AJ29">
        <f ca="1">+Expense_Breakdown!AJ53+Expense_Breakdown!AJ54</f>
        <v>423.58070689951273</v>
      </c>
      <c r="AK29">
        <f ca="1">+Expense_Breakdown!AK53+Expense_Breakdown!AK54</f>
        <v>430.31135127098304</v>
      </c>
      <c r="AL29">
        <f ca="1">+Expense_Breakdown!AL53+Expense_Breakdown!AL54</f>
        <v>437.16294305357826</v>
      </c>
      <c r="AM29">
        <f ca="1">+Expense_Breakdown!AM53+Expense_Breakdown!AM54</f>
        <v>444.13771120189858</v>
      </c>
      <c r="AN29">
        <f ca="1">+Expense_Breakdown!AN53+Expense_Breakdown!AN54</f>
        <v>451.23792600528566</v>
      </c>
      <c r="AO29">
        <f ca="1">+Expense_Breakdown!AO53+Expense_Breakdown!AO54</f>
        <v>458.46589985537884</v>
      </c>
      <c r="AP29">
        <f ca="1">+Expense_Breakdown!AP53+Expense_Breakdown!AP54</f>
        <v>465.4485970986409</v>
      </c>
      <c r="AQ29">
        <f ca="1">+Expense_Breakdown!AQ53+Expense_Breakdown!AQ54</f>
        <v>473.07877854963465</v>
      </c>
      <c r="AR29">
        <f ca="1">+Expense_Breakdown!AR53+Expense_Breakdown!AR54</f>
        <v>480.8466451178881</v>
      </c>
      <c r="AS29">
        <f ca="1">+Expense_Breakdown!AS53+Expense_Breakdown!AS54</f>
        <v>488.75474301577833</v>
      </c>
      <c r="AT29">
        <f ca="1">+Expense_Breakdown!AT53+Expense_Breakdown!AT54</f>
        <v>496.8056659543841</v>
      </c>
      <c r="AU29">
        <f ca="1">+Expense_Breakdown!AU53+Expense_Breakdown!AU54</f>
        <v>505.00205603508959</v>
      </c>
      <c r="AV29">
        <f ca="1">+Expense_Breakdown!AV53+Expense_Breakdown!AV54</f>
        <v>513.34660465797162</v>
      </c>
      <c r="AW29">
        <f ca="1">+Expense_Breakdown!AW53+Expense_Breakdown!AW54</f>
        <v>521.8420534472906</v>
      </c>
      <c r="AX29">
        <f ca="1">+Expense_Breakdown!AX53+Expense_Breakdown!AX54</f>
        <v>530.49119519440114</v>
      </c>
      <c r="AY29">
        <f ca="1">+Expense_Breakdown!AY53+Expense_Breakdown!AY54</f>
        <v>539.29687481841211</v>
      </c>
      <c r="AZ29">
        <f ca="1">+Expense_Breakdown!AZ53+Expense_Breakdown!AZ54</f>
        <v>548.26199034492424</v>
      </c>
      <c r="BA29">
        <f ca="1">+Expense_Breakdown!BA53+Expense_Breakdown!BA54</f>
        <v>557.38949390318908</v>
      </c>
      <c r="BB29">
        <f ca="1">+Expense_Breakdown!BB53+Expense_Breakdown!BB54</f>
        <v>566.38921603426297</v>
      </c>
      <c r="BC29">
        <f ca="1">+Expense_Breakdown!BC53+Expense_Breakdown!BC54</f>
        <v>576.03005099799816</v>
      </c>
      <c r="BD29">
        <f ca="1">+Expense_Breakdown!BD53+Expense_Breakdown!BD54</f>
        <v>585.8459228895556</v>
      </c>
      <c r="BE29">
        <f ca="1">+Expense_Breakdown!BE53+Expense_Breakdown!BE54</f>
        <v>595.84008121024738</v>
      </c>
      <c r="BF29">
        <f ca="1">+Expense_Breakdown!BF53+Expense_Breakdown!BF54</f>
        <v>606.0158364096128</v>
      </c>
      <c r="BG29">
        <f ca="1">+Expense_Breakdown!BG53+Expense_Breakdown!BG54</f>
        <v>616.37656103932227</v>
      </c>
      <c r="BH29">
        <f ca="1">+Expense_Breakdown!BH53+Expense_Breakdown!BH54</f>
        <v>626.92569092910981</v>
      </c>
      <c r="BI29">
        <f ca="1">+Expense_Breakdown!BI53+Expense_Breakdown!BI54</f>
        <v>637.66672638515433</v>
      </c>
      <c r="BJ29">
        <f ca="1">+Expense_Breakdown!BJ53+Expense_Breakdown!BJ54</f>
        <v>648.60323341134381</v>
      </c>
      <c r="BK29">
        <f ca="1">+Expense_Breakdown!BK53+Expense_Breakdown!BK54</f>
        <v>659.73884495385823</v>
      </c>
      <c r="BL29">
        <f ca="1">+Expense_Breakdown!BL53+Expense_Breakdown!BL54</f>
        <v>671.07726216952096</v>
      </c>
      <c r="BM29">
        <f ca="1">+Expense_Breakdown!BM53+Expense_Breakdown!BM54</f>
        <v>682.62225571837052</v>
      </c>
    </row>
    <row r="30" spans="1:65" ht="15" customHeight="1" x14ac:dyDescent="0.25">
      <c r="A30" s="72"/>
      <c r="B30" t="s">
        <v>266</v>
      </c>
      <c r="F30">
        <f ca="1">F29/(F23*F26)</f>
        <v>20.834894940291541</v>
      </c>
      <c r="G30">
        <f t="shared" ref="G30:Q30" ca="1" si="113">G29/(G23*G26)</f>
        <v>20.685521121179779</v>
      </c>
      <c r="H30">
        <f t="shared" ca="1" si="113"/>
        <v>20.540021955357179</v>
      </c>
      <c r="I30">
        <f t="shared" ca="1" si="113"/>
        <v>20.398301650415313</v>
      </c>
      <c r="J30">
        <f t="shared" ca="1" si="113"/>
        <v>20.260266809622706</v>
      </c>
      <c r="K30">
        <f t="shared" ca="1" si="113"/>
        <v>20.125826372295737</v>
      </c>
      <c r="L30">
        <f t="shared" ca="1" si="113"/>
        <v>19.994891555653076</v>
      </c>
      <c r="M30">
        <f t="shared" ca="1" si="113"/>
        <v>19.867375798116647</v>
      </c>
      <c r="N30">
        <f t="shared" ca="1" si="113"/>
        <v>19.743194704023381</v>
      </c>
      <c r="O30">
        <f t="shared" ca="1" si="113"/>
        <v>19.62226598971256</v>
      </c>
      <c r="P30">
        <f t="shared" ca="1" si="113"/>
        <v>19.50450943095472</v>
      </c>
      <c r="Q30">
        <f t="shared" ca="1" si="113"/>
        <v>19.38984681168867</v>
      </c>
      <c r="R30">
        <f t="shared" ref="R30:BM30" ca="1" si="114">R29/(R23*R26)</f>
        <v>21.126900727542303</v>
      </c>
      <c r="S30">
        <f t="shared" ca="1" si="114"/>
        <v>21.037642537668571</v>
      </c>
      <c r="T30">
        <f t="shared" ca="1" si="114"/>
        <v>20.95030435185609</v>
      </c>
      <c r="U30">
        <f t="shared" ca="1" si="114"/>
        <v>20.864848557930333</v>
      </c>
      <c r="V30">
        <f t="shared" ca="1" si="114"/>
        <v>20.781238298407633</v>
      </c>
      <c r="W30">
        <f t="shared" ca="1" si="114"/>
        <v>20.699437455520204</v>
      </c>
      <c r="X30">
        <f t="shared" ca="1" si="114"/>
        <v>20.619410636537353</v>
      </c>
      <c r="Y30">
        <f t="shared" ca="1" si="114"/>
        <v>20.541123159377175</v>
      </c>
      <c r="Z30">
        <f t="shared" ca="1" si="114"/>
        <v>20.464541038502993</v>
      </c>
      <c r="AA30">
        <f t="shared" ca="1" si="114"/>
        <v>20.389630971098825</v>
      </c>
      <c r="AB30">
        <f t="shared" ca="1" si="114"/>
        <v>20.31636032351852</v>
      </c>
      <c r="AC30">
        <f t="shared" ca="1" si="114"/>
        <v>20.244697118003106</v>
      </c>
      <c r="AD30">
        <f t="shared" ca="1" si="114"/>
        <v>24.083692083151387</v>
      </c>
      <c r="AE30">
        <f t="shared" ca="1" si="114"/>
        <v>24.028994394214813</v>
      </c>
      <c r="AF30">
        <f t="shared" ca="1" si="114"/>
        <v>23.975234241311092</v>
      </c>
      <c r="AG30">
        <f t="shared" ca="1" si="114"/>
        <v>23.922398240409251</v>
      </c>
      <c r="AH30">
        <f t="shared" ca="1" si="114"/>
        <v>23.870473203252867</v>
      </c>
      <c r="AI30">
        <f t="shared" ca="1" si="114"/>
        <v>23.819446134461028</v>
      </c>
      <c r="AJ30">
        <f t="shared" ca="1" si="114"/>
        <v>23.769304228668918</v>
      </c>
      <c r="AK30">
        <f t="shared" ca="1" si="114"/>
        <v>23.720034867707444</v>
      </c>
      <c r="AL30">
        <f t="shared" ca="1" si="114"/>
        <v>23.671625617821391</v>
      </c>
      <c r="AM30">
        <f t="shared" ca="1" si="114"/>
        <v>23.624064226925459</v>
      </c>
      <c r="AN30">
        <f t="shared" ca="1" si="114"/>
        <v>23.577338621897749</v>
      </c>
      <c r="AO30">
        <f t="shared" ca="1" si="114"/>
        <v>23.531436905910034</v>
      </c>
      <c r="AP30">
        <f t="shared" ca="1" si="114"/>
        <v>23.46742054656179</v>
      </c>
      <c r="AQ30">
        <f t="shared" ca="1" si="114"/>
        <v>23.430379308568288</v>
      </c>
      <c r="AR30">
        <f t="shared" ca="1" si="114"/>
        <v>23.394009655343652</v>
      </c>
      <c r="AS30">
        <f t="shared" ca="1" si="114"/>
        <v>23.358302662128931</v>
      </c>
      <c r="AT30">
        <f t="shared" ca="1" si="114"/>
        <v>23.323249530701631</v>
      </c>
      <c r="AU30">
        <f t="shared" ca="1" si="114"/>
        <v>23.28884158762725</v>
      </c>
      <c r="AV30">
        <f t="shared" ca="1" si="114"/>
        <v>23.255070282532188</v>
      </c>
      <c r="AW30">
        <f t="shared" ca="1" si="114"/>
        <v>23.221927186398123</v>
      </c>
      <c r="AX30">
        <f t="shared" ca="1" si="114"/>
        <v>23.189403989877302</v>
      </c>
      <c r="AY30">
        <f t="shared" ca="1" si="114"/>
        <v>23.157492501628614</v>
      </c>
      <c r="AZ30">
        <f t="shared" ca="1" si="114"/>
        <v>23.126184646674151</v>
      </c>
      <c r="BA30">
        <f t="shared" ca="1" si="114"/>
        <v>23.095472464776041</v>
      </c>
      <c r="BB30">
        <f t="shared" ca="1" si="114"/>
        <v>23.053415105604902</v>
      </c>
      <c r="BC30">
        <f t="shared" ca="1" si="114"/>
        <v>23.031257835452514</v>
      </c>
      <c r="BD30">
        <f t="shared" ca="1" si="114"/>
        <v>23.009551332366872</v>
      </c>
      <c r="BE30">
        <f t="shared" ca="1" si="114"/>
        <v>22.988290396239012</v>
      </c>
      <c r="BF30">
        <f t="shared" ca="1" si="114"/>
        <v>22.96746989562547</v>
      </c>
      <c r="BG30">
        <f t="shared" ca="1" si="114"/>
        <v>22.9470847669607</v>
      </c>
      <c r="BH30">
        <f t="shared" ca="1" si="114"/>
        <v>22.927130013775905</v>
      </c>
      <c r="BI30">
        <f t="shared" ca="1" si="114"/>
        <v>22.907600705924189</v>
      </c>
      <c r="BJ30">
        <f t="shared" ca="1" si="114"/>
        <v>22.888491978812162</v>
      </c>
      <c r="BK30">
        <f t="shared" ca="1" si="114"/>
        <v>22.86979903263784</v>
      </c>
      <c r="BL30">
        <f t="shared" ca="1" si="114"/>
        <v>22.851517131634932</v>
      </c>
      <c r="BM30">
        <f t="shared" ca="1" si="114"/>
        <v>22.83364160332334</v>
      </c>
    </row>
    <row r="31" spans="1:65" ht="15" customHeight="1" x14ac:dyDescent="0.25">
      <c r="A31" s="72"/>
    </row>
    <row r="32" spans="1:65" ht="15" customHeight="1" x14ac:dyDescent="0.25">
      <c r="A32" s="72"/>
      <c r="B32" t="s">
        <v>267</v>
      </c>
      <c r="F32">
        <f t="shared" ref="F32:Q32" ca="1" si="115">+F22-F29</f>
        <v>97.503600000000006</v>
      </c>
      <c r="G32">
        <f t="shared" ca="1" si="115"/>
        <v>101.5752</v>
      </c>
      <c r="H32">
        <f t="shared" ca="1" si="115"/>
        <v>105.64679999999998</v>
      </c>
      <c r="I32">
        <f t="shared" ca="1" si="115"/>
        <v>109.71839999999997</v>
      </c>
      <c r="J32">
        <f t="shared" ca="1" si="115"/>
        <v>113.78999999999996</v>
      </c>
      <c r="K32">
        <f t="shared" ca="1" si="115"/>
        <v>117.86160000000001</v>
      </c>
      <c r="L32">
        <f t="shared" ca="1" si="115"/>
        <v>121.9332</v>
      </c>
      <c r="M32">
        <f t="shared" ca="1" si="115"/>
        <v>126.00479999999999</v>
      </c>
      <c r="N32">
        <f t="shared" ca="1" si="115"/>
        <v>130.07639999999992</v>
      </c>
      <c r="O32">
        <f t="shared" ca="1" si="115"/>
        <v>134.14800000000002</v>
      </c>
      <c r="P32">
        <f t="shared" ca="1" si="115"/>
        <v>138.21960000000001</v>
      </c>
      <c r="Q32">
        <f t="shared" ca="1" si="115"/>
        <v>142.29119999999995</v>
      </c>
      <c r="R32">
        <f t="shared" ref="R32:BM32" ca="1" si="116">+R22-R29</f>
        <v>155.08093999999994</v>
      </c>
      <c r="S32">
        <f t="shared" ca="1" si="116"/>
        <v>159.35612000000009</v>
      </c>
      <c r="T32">
        <f t="shared" ca="1" si="116"/>
        <v>163.63130000000001</v>
      </c>
      <c r="U32">
        <f t="shared" ca="1" si="116"/>
        <v>167.90647999999999</v>
      </c>
      <c r="V32">
        <f t="shared" ca="1" si="116"/>
        <v>172.18166000000008</v>
      </c>
      <c r="W32">
        <f t="shared" ca="1" si="116"/>
        <v>172.18166000000008</v>
      </c>
      <c r="X32">
        <f t="shared" ca="1" si="116"/>
        <v>172.18166000000008</v>
      </c>
      <c r="Y32">
        <f t="shared" ca="1" si="116"/>
        <v>172.18166000000008</v>
      </c>
      <c r="Z32">
        <f t="shared" ca="1" si="116"/>
        <v>172.18166000000008</v>
      </c>
      <c r="AA32">
        <f t="shared" ca="1" si="116"/>
        <v>172.18166000000008</v>
      </c>
      <c r="AB32">
        <f t="shared" ca="1" si="116"/>
        <v>172.18166000000008</v>
      </c>
      <c r="AC32">
        <f t="shared" ca="1" si="116"/>
        <v>172.18165999999997</v>
      </c>
      <c r="AD32">
        <f t="shared" ca="1" si="116"/>
        <v>178.92710980000004</v>
      </c>
      <c r="AE32">
        <f t="shared" ca="1" si="116"/>
        <v>178.92710980000004</v>
      </c>
      <c r="AF32">
        <f t="shared" ca="1" si="116"/>
        <v>178.92710980000004</v>
      </c>
      <c r="AG32">
        <f t="shared" ca="1" si="116"/>
        <v>178.92710980000004</v>
      </c>
      <c r="AH32">
        <f t="shared" ca="1" si="116"/>
        <v>178.92710980000004</v>
      </c>
      <c r="AI32">
        <f t="shared" ca="1" si="116"/>
        <v>178.92710979999998</v>
      </c>
      <c r="AJ32">
        <f t="shared" ca="1" si="116"/>
        <v>178.92710980000004</v>
      </c>
      <c r="AK32">
        <f t="shared" ca="1" si="116"/>
        <v>178.92710979999998</v>
      </c>
      <c r="AL32">
        <f t="shared" ca="1" si="116"/>
        <v>178.92710980000004</v>
      </c>
      <c r="AM32">
        <f t="shared" ca="1" si="116"/>
        <v>178.92710980000004</v>
      </c>
      <c r="AN32">
        <f t="shared" ca="1" si="116"/>
        <v>178.92710980000004</v>
      </c>
      <c r="AO32">
        <f t="shared" ca="1" si="116"/>
        <v>178.9271098000001</v>
      </c>
      <c r="AP32">
        <f t="shared" ca="1" si="116"/>
        <v>185.81492309400005</v>
      </c>
      <c r="AQ32">
        <f t="shared" ca="1" si="116"/>
        <v>185.81492309400005</v>
      </c>
      <c r="AR32">
        <f t="shared" ca="1" si="116"/>
        <v>185.81492309400005</v>
      </c>
      <c r="AS32">
        <f t="shared" ca="1" si="116"/>
        <v>185.81492309400005</v>
      </c>
      <c r="AT32">
        <f t="shared" ca="1" si="116"/>
        <v>185.81492309399999</v>
      </c>
      <c r="AU32">
        <f t="shared" ca="1" si="116"/>
        <v>185.81492309400005</v>
      </c>
      <c r="AV32">
        <f t="shared" ca="1" si="116"/>
        <v>185.81492309400005</v>
      </c>
      <c r="AW32">
        <f t="shared" ca="1" si="116"/>
        <v>185.81492309400005</v>
      </c>
      <c r="AX32">
        <f t="shared" ca="1" si="116"/>
        <v>185.81492309400005</v>
      </c>
      <c r="AY32">
        <f t="shared" ca="1" si="116"/>
        <v>185.81492309400005</v>
      </c>
      <c r="AZ32">
        <f t="shared" ca="1" si="116"/>
        <v>185.81492309400005</v>
      </c>
      <c r="BA32">
        <f t="shared" ca="1" si="116"/>
        <v>185.81492309400005</v>
      </c>
      <c r="BB32">
        <f t="shared" ca="1" si="116"/>
        <v>191.17122155588004</v>
      </c>
      <c r="BC32">
        <f t="shared" ca="1" si="116"/>
        <v>191.17122155588004</v>
      </c>
      <c r="BD32">
        <f t="shared" ca="1" si="116"/>
        <v>191.17122155588004</v>
      </c>
      <c r="BE32">
        <f t="shared" ca="1" si="116"/>
        <v>191.17122155588015</v>
      </c>
      <c r="BF32">
        <f t="shared" ca="1" si="116"/>
        <v>191.17122155588004</v>
      </c>
      <c r="BG32">
        <f t="shared" ca="1" si="116"/>
        <v>191.17122155588004</v>
      </c>
      <c r="BH32">
        <f t="shared" ca="1" si="116"/>
        <v>191.17122155588015</v>
      </c>
      <c r="BI32">
        <f t="shared" ca="1" si="116"/>
        <v>191.17122155588004</v>
      </c>
      <c r="BJ32">
        <f t="shared" ca="1" si="116"/>
        <v>191.17122155588004</v>
      </c>
      <c r="BK32">
        <f t="shared" ca="1" si="116"/>
        <v>191.17122155588004</v>
      </c>
      <c r="BL32">
        <f t="shared" ca="1" si="116"/>
        <v>191.17122155588004</v>
      </c>
      <c r="BM32">
        <f t="shared" ca="1" si="116"/>
        <v>191.17122155588004</v>
      </c>
    </row>
    <row r="33" spans="1:65" ht="15" customHeight="1" x14ac:dyDescent="0.25">
      <c r="A33" s="72"/>
      <c r="B33" t="s">
        <v>268</v>
      </c>
      <c r="F33">
        <f ca="1">F32/(F23*F27)</f>
        <v>7.9594775510204077</v>
      </c>
      <c r="G33">
        <f t="shared" ref="G33:Q33" ca="1" si="117">G32/(G23*G27)</f>
        <v>8.0660049233701248</v>
      </c>
      <c r="H33">
        <f t="shared" ca="1" si="117"/>
        <v>8.1608243230675033</v>
      </c>
      <c r="I33">
        <f t="shared" ca="1" si="117"/>
        <v>8.244494508676004</v>
      </c>
      <c r="J33">
        <f t="shared" ca="1" si="117"/>
        <v>8.3175524863835584</v>
      </c>
      <c r="K33">
        <f t="shared" ca="1" si="117"/>
        <v>8.3805142804287289</v>
      </c>
      <c r="L33">
        <f t="shared" ca="1" si="117"/>
        <v>8.433875677695637</v>
      </c>
      <c r="M33">
        <f t="shared" ca="1" si="117"/>
        <v>8.4781129473132619</v>
      </c>
      <c r="N33">
        <f t="shared" ca="1" si="117"/>
        <v>8.5136835360683243</v>
      </c>
      <c r="O33">
        <f t="shared" ca="1" si="117"/>
        <v>8.5410267404154698</v>
      </c>
      <c r="P33">
        <f t="shared" ca="1" si="117"/>
        <v>8.5605643558436526</v>
      </c>
      <c r="Q33">
        <f t="shared" ca="1" si="117"/>
        <v>8.5727013043337834</v>
      </c>
      <c r="R33">
        <f t="shared" ref="R33:BM33" ca="1" si="118">R32/(R23*R27)</f>
        <v>10.603561259945989</v>
      </c>
      <c r="S33">
        <f t="shared" ca="1" si="118"/>
        <v>10.650903216513829</v>
      </c>
      <c r="T33">
        <f t="shared" ca="1" si="118"/>
        <v>10.690756511325809</v>
      </c>
      <c r="U33">
        <f t="shared" ca="1" si="118"/>
        <v>10.723433947514865</v>
      </c>
      <c r="V33">
        <f t="shared" ca="1" si="118"/>
        <v>10.74923804814736</v>
      </c>
      <c r="W33">
        <f t="shared" ca="1" si="118"/>
        <v>10.507564074435347</v>
      </c>
      <c r="X33">
        <f t="shared" ca="1" si="118"/>
        <v>10.271323630924092</v>
      </c>
      <c r="Y33">
        <f t="shared" ca="1" si="118"/>
        <v>10.040394556133032</v>
      </c>
      <c r="Z33">
        <f t="shared" ca="1" si="118"/>
        <v>9.8146574351251541</v>
      </c>
      <c r="AA33">
        <f t="shared" ca="1" si="118"/>
        <v>9.593995537756749</v>
      </c>
      <c r="AB33">
        <f t="shared" ca="1" si="118"/>
        <v>9.3782947583154925</v>
      </c>
      <c r="AC33">
        <f t="shared" ca="1" si="118"/>
        <v>9.1674435565156269</v>
      </c>
      <c r="AD33">
        <f t="shared" ca="1" si="118"/>
        <v>11.174886308242623</v>
      </c>
      <c r="AE33">
        <f t="shared" ca="1" si="118"/>
        <v>10.977294998273699</v>
      </c>
      <c r="AF33">
        <f t="shared" ca="1" si="118"/>
        <v>10.783197444276718</v>
      </c>
      <c r="AG33">
        <f t="shared" ca="1" si="118"/>
        <v>10.592531870605814</v>
      </c>
      <c r="AH33">
        <f t="shared" ca="1" si="118"/>
        <v>10.405237593915338</v>
      </c>
      <c r="AI33">
        <f t="shared" ca="1" si="118"/>
        <v>10.221255003846105</v>
      </c>
      <c r="AJ33">
        <f t="shared" ca="1" si="118"/>
        <v>10.040525544053152</v>
      </c>
      <c r="AK33">
        <f t="shared" ca="1" si="118"/>
        <v>9.8629916935689081</v>
      </c>
      <c r="AL33">
        <f t="shared" ca="1" si="118"/>
        <v>9.6885969484959826</v>
      </c>
      <c r="AM33">
        <f t="shared" ca="1" si="118"/>
        <v>9.5172858040235599</v>
      </c>
      <c r="AN33">
        <f t="shared" ca="1" si="118"/>
        <v>9.3490037367618442</v>
      </c>
      <c r="AO33">
        <f t="shared" ca="1" si="118"/>
        <v>9.183697187388848</v>
      </c>
      <c r="AP33">
        <f t="shared" ca="1" si="118"/>
        <v>9.3685897245272169</v>
      </c>
      <c r="AQ33">
        <f t="shared" ca="1" si="118"/>
        <v>9.2029368610287001</v>
      </c>
      <c r="AR33">
        <f t="shared" ca="1" si="118"/>
        <v>9.0402130265507878</v>
      </c>
      <c r="AS33">
        <f t="shared" ca="1" si="118"/>
        <v>8.8803664307964496</v>
      </c>
      <c r="AT33">
        <f t="shared" ca="1" si="118"/>
        <v>8.7233461992106562</v>
      </c>
      <c r="AU33">
        <f t="shared" ca="1" si="118"/>
        <v>8.5691023567884663</v>
      </c>
      <c r="AV33">
        <f t="shared" ca="1" si="118"/>
        <v>8.4175858121694169</v>
      </c>
      <c r="AW33">
        <f t="shared" ca="1" si="118"/>
        <v>8.2687483420131773</v>
      </c>
      <c r="AX33">
        <f t="shared" ca="1" si="118"/>
        <v>8.1225425756514529</v>
      </c>
      <c r="AY33">
        <f t="shared" ca="1" si="118"/>
        <v>7.9789219800112496</v>
      </c>
      <c r="AZ33">
        <f t="shared" ca="1" si="118"/>
        <v>7.837840844804763</v>
      </c>
      <c r="BA33">
        <f t="shared" ca="1" si="118"/>
        <v>7.6992542679811029</v>
      </c>
      <c r="BB33">
        <f t="shared" ca="1" si="118"/>
        <v>7.7811324827672239</v>
      </c>
      <c r="BC33">
        <f t="shared" ca="1" si="118"/>
        <v>7.6435486078263501</v>
      </c>
      <c r="BD33">
        <f t="shared" ca="1" si="118"/>
        <v>7.5083974536604616</v>
      </c>
      <c r="BE33">
        <f t="shared" ca="1" si="118"/>
        <v>7.375636005560378</v>
      </c>
      <c r="BF33">
        <f t="shared" ca="1" si="118"/>
        <v>7.2452220093913295</v>
      </c>
      <c r="BG33">
        <f t="shared" ca="1" si="118"/>
        <v>7.1171139581447234</v>
      </c>
      <c r="BH33">
        <f t="shared" ca="1" si="118"/>
        <v>6.9912710787276309</v>
      </c>
      <c r="BI33">
        <f t="shared" ca="1" si="118"/>
        <v>6.8676533189858819</v>
      </c>
      <c r="BJ33">
        <f t="shared" ca="1" si="118"/>
        <v>6.7462213349566618</v>
      </c>
      <c r="BK33">
        <f t="shared" ca="1" si="118"/>
        <v>6.6269364783464253</v>
      </c>
      <c r="BL33">
        <f t="shared" ca="1" si="118"/>
        <v>6.5097607842302798</v>
      </c>
      <c r="BM33">
        <f t="shared" ca="1" si="118"/>
        <v>6.3946569589688416</v>
      </c>
    </row>
    <row r="34" spans="1:65" ht="15" customHeight="1" x14ac:dyDescent="0.25">
      <c r="A34" s="72"/>
    </row>
    <row r="35" spans="1:65" ht="15" customHeight="1" x14ac:dyDescent="0.25">
      <c r="A35" s="47" t="s">
        <v>269</v>
      </c>
    </row>
    <row r="36" spans="1:65" ht="15" customHeight="1" x14ac:dyDescent="0.25">
      <c r="A36" s="47"/>
      <c r="B36" t="s">
        <v>270</v>
      </c>
      <c r="G36">
        <f t="shared" ref="G36:Q36" ca="1" si="119">+G19/G24</f>
        <v>1.342262654737999</v>
      </c>
      <c r="H36">
        <f t="shared" ca="1" si="119"/>
        <v>1.3638713733074663</v>
      </c>
      <c r="I36">
        <f t="shared" ca="1" si="119"/>
        <v>1.3868739577000453</v>
      </c>
      <c r="J36">
        <f t="shared" ca="1" si="119"/>
        <v>1.411207227196551</v>
      </c>
      <c r="K36">
        <f t="shared" ca="1" si="119"/>
        <v>1.436811829036067</v>
      </c>
      <c r="L36">
        <f t="shared" ca="1" si="119"/>
        <v>1.4636318799552022</v>
      </c>
      <c r="M36">
        <f t="shared" ca="1" si="119"/>
        <v>1.4916146450582799</v>
      </c>
      <c r="N36">
        <f t="shared" ca="1" si="119"/>
        <v>1.5207102496385583</v>
      </c>
      <c r="O36">
        <f t="shared" ca="1" si="119"/>
        <v>1.5508714201547202</v>
      </c>
      <c r="P36">
        <f t="shared" ca="1" si="119"/>
        <v>1.5820532510648504</v>
      </c>
      <c r="Q36">
        <f t="shared" ca="1" si="119"/>
        <v>1.614212994645652</v>
      </c>
      <c r="R36">
        <f t="shared" ref="R36:BM36" ca="1" si="120">+R19/R24</f>
        <v>1.5281381719789573</v>
      </c>
      <c r="S36">
        <f t="shared" ca="1" si="120"/>
        <v>1.544236807166137</v>
      </c>
      <c r="T36">
        <f t="shared" ca="1" si="120"/>
        <v>1.5611978139424745</v>
      </c>
      <c r="U36">
        <f t="shared" ca="1" si="120"/>
        <v>1.5789881268350356</v>
      </c>
      <c r="V36">
        <f t="shared" ca="1" si="120"/>
        <v>1.5975763501634208</v>
      </c>
      <c r="W36">
        <f t="shared" ca="1" si="120"/>
        <v>1.6654744822267857</v>
      </c>
      <c r="X36">
        <f t="shared" ca="1" si="120"/>
        <v>1.7332329503880335</v>
      </c>
      <c r="Y36">
        <f t="shared" ca="1" si="120"/>
        <v>1.800834317066011</v>
      </c>
      <c r="Z36">
        <f t="shared" ca="1" si="120"/>
        <v>1.8682612643568985</v>
      </c>
      <c r="AA36">
        <f t="shared" ca="1" si="120"/>
        <v>1.9354966107465472</v>
      </c>
      <c r="AB36">
        <f t="shared" ca="1" si="120"/>
        <v>2.0025233275509255</v>
      </c>
      <c r="AC36">
        <f t="shared" ca="1" si="120"/>
        <v>2.0693245550514514</v>
      </c>
      <c r="AD36">
        <f t="shared" ca="1" si="120"/>
        <v>1.7192522772978378</v>
      </c>
      <c r="AE36">
        <f t="shared" ca="1" si="120"/>
        <v>1.763494858231323</v>
      </c>
      <c r="AF36">
        <f t="shared" ca="1" si="120"/>
        <v>1.8075850050547548</v>
      </c>
      <c r="AG36">
        <f t="shared" ca="1" si="120"/>
        <v>1.8515162060672712</v>
      </c>
      <c r="AH36">
        <f t="shared" ca="1" si="120"/>
        <v>1.8952820299249677</v>
      </c>
      <c r="AI36">
        <f t="shared" ca="1" si="120"/>
        <v>1.9388761290613425</v>
      </c>
      <c r="AJ36">
        <f t="shared" ca="1" si="120"/>
        <v>1.9822922430103305</v>
      </c>
      <c r="AK36">
        <f t="shared" ca="1" si="120"/>
        <v>2.0255242016285155</v>
      </c>
      <c r="AL36">
        <f t="shared" ca="1" si="120"/>
        <v>2.0685659282133413</v>
      </c>
      <c r="AM36">
        <f t="shared" ca="1" si="120"/>
        <v>2.1114114425143273</v>
      </c>
      <c r="AN36">
        <f t="shared" ca="1" si="120"/>
        <v>2.1540548636345105</v>
      </c>
      <c r="AO36">
        <f t="shared" ca="1" si="120"/>
        <v>2.1964904128195704</v>
      </c>
      <c r="AP36">
        <f t="shared" ca="1" si="120"/>
        <v>2.1833694402707144</v>
      </c>
      <c r="AQ36">
        <f t="shared" ca="1" si="120"/>
        <v>2.2265099922636011</v>
      </c>
      <c r="AR36">
        <f t="shared" ca="1" si="120"/>
        <v>2.2694097697412077</v>
      </c>
      <c r="AS36">
        <f t="shared" ca="1" si="120"/>
        <v>2.3120633641791821</v>
      </c>
      <c r="AT36">
        <f t="shared" ca="1" si="120"/>
        <v>2.3544654866401498</v>
      </c>
      <c r="AU36">
        <f t="shared" ca="1" si="120"/>
        <v>2.3966109697402085</v>
      </c>
      <c r="AV36">
        <f t="shared" ca="1" si="120"/>
        <v>2.4384947694867893</v>
      </c>
      <c r="AW36">
        <f t="shared" ca="1" si="120"/>
        <v>2.4801119669873111</v>
      </c>
      <c r="AX36">
        <f t="shared" ca="1" si="120"/>
        <v>2.5214577700283374</v>
      </c>
      <c r="AY36">
        <f t="shared" ca="1" si="120"/>
        <v>2.5625275145251338</v>
      </c>
      <c r="AZ36">
        <f t="shared" ca="1" si="120"/>
        <v>2.6033166658417364</v>
      </c>
      <c r="BA36">
        <f t="shared" ca="1" si="120"/>
        <v>2.643820819981852</v>
      </c>
      <c r="BB36">
        <f t="shared" ca="1" si="120"/>
        <v>2.6449579020469471</v>
      </c>
      <c r="BC36">
        <f t="shared" ca="1" si="120"/>
        <v>2.6859693052843516</v>
      </c>
      <c r="BD36">
        <f t="shared" ca="1" si="120"/>
        <v>2.7266615200885362</v>
      </c>
      <c r="BE36">
        <f t="shared" ca="1" si="120"/>
        <v>2.7670308038864673</v>
      </c>
      <c r="BF36">
        <f t="shared" ca="1" si="120"/>
        <v>2.8070735539569909</v>
      </c>
      <c r="BG36">
        <f t="shared" ca="1" si="120"/>
        <v>2.8467863076020148</v>
      </c>
      <c r="BH36">
        <f t="shared" ca="1" si="120"/>
        <v>2.8861657421963383</v>
      </c>
      <c r="BI36">
        <f t="shared" ca="1" si="120"/>
        <v>2.9252086751183386</v>
      </c>
      <c r="BJ36">
        <f t="shared" ca="1" si="120"/>
        <v>2.9639120635638014</v>
      </c>
      <c r="BK36">
        <f t="shared" ca="1" si="120"/>
        <v>3.0022730042454495</v>
      </c>
      <c r="BL36">
        <f t="shared" ca="1" si="120"/>
        <v>3.0402887329807045</v>
      </c>
      <c r="BM36">
        <f t="shared" ca="1" si="120"/>
        <v>3.0779566241704437</v>
      </c>
    </row>
    <row r="37" spans="1:65" ht="15" customHeight="1" x14ac:dyDescent="0.25">
      <c r="A37" s="47"/>
      <c r="B37" t="s">
        <v>271</v>
      </c>
      <c r="G37">
        <f t="shared" ref="G37:Q37" ca="1" si="121">+G19/G30</f>
        <v>0.93282879967698906</v>
      </c>
      <c r="H37">
        <f t="shared" ca="1" si="121"/>
        <v>0.95287781858071674</v>
      </c>
      <c r="I37">
        <f t="shared" ca="1" si="121"/>
        <v>0.97370724165033229</v>
      </c>
      <c r="J37">
        <f t="shared" ca="1" si="121"/>
        <v>0.99527872724969613</v>
      </c>
      <c r="K37">
        <f t="shared" ca="1" si="121"/>
        <v>1.0175544271997554</v>
      </c>
      <c r="L37">
        <f t="shared" ca="1" si="121"/>
        <v>1.0404970168190537</v>
      </c>
      <c r="M37">
        <f t="shared" ca="1" si="121"/>
        <v>1.0640697232400953</v>
      </c>
      <c r="N37">
        <f t="shared" ca="1" si="121"/>
        <v>1.0882363519856142</v>
      </c>
      <c r="O37">
        <f t="shared" ca="1" si="121"/>
        <v>1.1129613117951265</v>
      </c>
      <c r="P37">
        <f t="shared" ca="1" si="121"/>
        <v>1.1382096376982791</v>
      </c>
      <c r="Q37">
        <f t="shared" ca="1" si="121"/>
        <v>1.1639470123373474</v>
      </c>
      <c r="R37">
        <f t="shared" ref="R37:BM37" ca="1" si="122">+R19/R30</f>
        <v>1.1475542674935653</v>
      </c>
      <c r="S37">
        <f t="shared" ca="1" si="122"/>
        <v>1.1630252446669744</v>
      </c>
      <c r="T37">
        <f t="shared" ca="1" si="122"/>
        <v>1.1789316809147921</v>
      </c>
      <c r="U37">
        <f t="shared" ca="1" si="122"/>
        <v>1.1952524573740877</v>
      </c>
      <c r="V37">
        <f t="shared" ca="1" si="122"/>
        <v>1.2119668375224586</v>
      </c>
      <c r="W37">
        <f t="shared" ca="1" si="122"/>
        <v>1.2554559713672915</v>
      </c>
      <c r="X37">
        <f t="shared" ca="1" si="122"/>
        <v>1.2983115627750095</v>
      </c>
      <c r="Y37">
        <f t="shared" ca="1" si="122"/>
        <v>1.3405363996591406</v>
      </c>
      <c r="Z37">
        <f t="shared" ca="1" si="122"/>
        <v>1.3821334550728854</v>
      </c>
      <c r="AA37">
        <f t="shared" ca="1" si="122"/>
        <v>1.4231058808283277</v>
      </c>
      <c r="AB37">
        <f t="shared" ca="1" si="122"/>
        <v>1.4634570011074908</v>
      </c>
      <c r="AC37">
        <f t="shared" ca="1" si="122"/>
        <v>1.5031903060748926</v>
      </c>
      <c r="AD37">
        <f t="shared" ca="1" si="122"/>
        <v>1.2584945652102957</v>
      </c>
      <c r="AE37">
        <f t="shared" ca="1" si="122"/>
        <v>1.2845608587822144</v>
      </c>
      <c r="AF37">
        <f t="shared" ca="1" si="122"/>
        <v>1.310285840832994</v>
      </c>
      <c r="AG37">
        <f t="shared" ca="1" si="122"/>
        <v>1.3356719466336076</v>
      </c>
      <c r="AH37">
        <f t="shared" ca="1" si="122"/>
        <v>1.3607216368028601</v>
      </c>
      <c r="AI37">
        <f t="shared" ca="1" si="122"/>
        <v>1.3854373960040949</v>
      </c>
      <c r="AJ37">
        <f t="shared" ca="1" si="122"/>
        <v>1.4098217316586523</v>
      </c>
      <c r="AK37">
        <f t="shared" ca="1" si="122"/>
        <v>1.4338771726766226</v>
      </c>
      <c r="AL37">
        <f t="shared" ca="1" si="122"/>
        <v>1.457606268205442</v>
      </c>
      <c r="AM37">
        <f t="shared" ca="1" si="122"/>
        <v>1.4810115863968165</v>
      </c>
      <c r="AN37">
        <f t="shared" ca="1" si="122"/>
        <v>1.5040957131924355</v>
      </c>
      <c r="AO37">
        <f t="shared" ca="1" si="122"/>
        <v>1.5268612511289115</v>
      </c>
      <c r="AP37">
        <f t="shared" ca="1" si="122"/>
        <v>1.5275036560593529</v>
      </c>
      <c r="AQ37">
        <f t="shared" ca="1" si="122"/>
        <v>1.5505170354996023</v>
      </c>
      <c r="AR37">
        <f t="shared" ca="1" si="122"/>
        <v>1.5731920887584983</v>
      </c>
      <c r="AS37">
        <f t="shared" ca="1" si="122"/>
        <v>1.5955321496989052</v>
      </c>
      <c r="AT37">
        <f t="shared" ca="1" si="122"/>
        <v>1.6175405470636888</v>
      </c>
      <c r="AU37">
        <f t="shared" ca="1" si="122"/>
        <v>1.6392206036370374</v>
      </c>
      <c r="AV37">
        <f t="shared" ca="1" si="122"/>
        <v>1.6605756354281369</v>
      </c>
      <c r="AW37">
        <f t="shared" ca="1" si="122"/>
        <v>1.6816089508771135</v>
      </c>
      <c r="AX37">
        <f t="shared" ca="1" si="122"/>
        <v>1.7023238500831845</v>
      </c>
      <c r="AY37">
        <f t="shared" ca="1" si="122"/>
        <v>1.7227236240549291</v>
      </c>
      <c r="AZ37">
        <f t="shared" ca="1" si="122"/>
        <v>1.7428115539825562</v>
      </c>
      <c r="BA37">
        <f t="shared" ca="1" si="122"/>
        <v>1.7625909105320512</v>
      </c>
      <c r="BB37">
        <f t="shared" ca="1" si="122"/>
        <v>1.7688502967197912</v>
      </c>
      <c r="BC37">
        <f t="shared" ca="1" si="122"/>
        <v>1.7886905947741709</v>
      </c>
      <c r="BD37">
        <f t="shared" ca="1" si="122"/>
        <v>1.8082081528865213</v>
      </c>
      <c r="BE37">
        <f t="shared" ca="1" si="122"/>
        <v>1.8274068717712519</v>
      </c>
      <c r="BF37">
        <f t="shared" ca="1" si="122"/>
        <v>1.8462906194246591</v>
      </c>
      <c r="BG37">
        <f t="shared" ca="1" si="122"/>
        <v>1.8648632309687465</v>
      </c>
      <c r="BH37">
        <f t="shared" ca="1" si="122"/>
        <v>1.8831285085091245</v>
      </c>
      <c r="BI37">
        <f t="shared" ca="1" si="122"/>
        <v>1.9010902210067409</v>
      </c>
      <c r="BJ37">
        <f t="shared" ca="1" si="122"/>
        <v>1.9187521041631452</v>
      </c>
      <c r="BK37">
        <f t="shared" ca="1" si="122"/>
        <v>1.9361178603190776</v>
      </c>
      <c r="BL37">
        <f t="shared" ca="1" si="122"/>
        <v>1.9531911583660686</v>
      </c>
      <c r="BM37">
        <f t="shared" ca="1" si="122"/>
        <v>1.9699756336708223</v>
      </c>
    </row>
    <row r="38" spans="1:65" ht="15" customHeight="1" x14ac:dyDescent="0.25">
      <c r="A38" s="47"/>
      <c r="B38" t="s">
        <v>272</v>
      </c>
      <c r="G38">
        <f t="shared" ref="G38:Q38" ca="1" si="123">+G19/G33</f>
        <v>2.3922685420455827</v>
      </c>
      <c r="H38">
        <f t="shared" ca="1" si="123"/>
        <v>2.3983032276651159</v>
      </c>
      <c r="I38">
        <f t="shared" ca="1" si="123"/>
        <v>2.4091196875048899</v>
      </c>
      <c r="J38">
        <f t="shared" ca="1" si="123"/>
        <v>2.424344492809813</v>
      </c>
      <c r="K38">
        <f t="shared" ca="1" si="123"/>
        <v>2.4436595465279072</v>
      </c>
      <c r="L38">
        <f t="shared" ca="1" si="123"/>
        <v>2.4667929443515231</v>
      </c>
      <c r="M38">
        <f t="shared" ca="1" si="123"/>
        <v>2.4935116102349593</v>
      </c>
      <c r="N38">
        <f t="shared" ca="1" si="123"/>
        <v>2.5236153176501714</v>
      </c>
      <c r="O38">
        <f t="shared" ca="1" si="123"/>
        <v>2.5569318022344767</v>
      </c>
      <c r="P38">
        <f t="shared" ca="1" si="123"/>
        <v>2.5933127408516259</v>
      </c>
      <c r="Q38">
        <f t="shared" ca="1" si="123"/>
        <v>2.6326304235905922</v>
      </c>
      <c r="R38">
        <f t="shared" ref="R38:BM38" ca="1" si="124">+R19/R33</f>
        <v>2.2864266536927209</v>
      </c>
      <c r="S38">
        <f t="shared" ca="1" si="124"/>
        <v>2.297205116055574</v>
      </c>
      <c r="T38">
        <f t="shared" ca="1" si="124"/>
        <v>2.310311482545135</v>
      </c>
      <c r="U38">
        <f t="shared" ca="1" si="124"/>
        <v>2.32563203481884</v>
      </c>
      <c r="V38">
        <f t="shared" ca="1" si="124"/>
        <v>2.3430657640578119</v>
      </c>
      <c r="W38">
        <f t="shared" ca="1" si="124"/>
        <v>2.4731928516812882</v>
      </c>
      <c r="X38">
        <f t="shared" ca="1" si="124"/>
        <v>2.6063261375996558</v>
      </c>
      <c r="Y38">
        <f t="shared" ca="1" si="124"/>
        <v>2.7425339842054735</v>
      </c>
      <c r="Z38">
        <f t="shared" ca="1" si="124"/>
        <v>2.8818863010745841</v>
      </c>
      <c r="AA38">
        <f t="shared" ca="1" si="124"/>
        <v>3.0244545798146949</v>
      </c>
      <c r="AB38">
        <f t="shared" ca="1" si="124"/>
        <v>3.1703119296941393</v>
      </c>
      <c r="AC38">
        <f t="shared" ca="1" si="124"/>
        <v>3.3195331140681796</v>
      </c>
      <c r="AD38">
        <f t="shared" ca="1" si="124"/>
        <v>2.7122598620522975</v>
      </c>
      <c r="AE38">
        <f t="shared" ca="1" si="124"/>
        <v>2.8118681040784388</v>
      </c>
      <c r="AF38">
        <f t="shared" ca="1" si="124"/>
        <v>2.9132741118190117</v>
      </c>
      <c r="AG38">
        <f t="shared" ca="1" si="124"/>
        <v>3.0165098029659614</v>
      </c>
      <c r="AH38">
        <f t="shared" ca="1" si="124"/>
        <v>3.1216076591449462</v>
      </c>
      <c r="AI38">
        <f t="shared" ca="1" si="124"/>
        <v>3.2286007358558173</v>
      </c>
      <c r="AJ38">
        <f t="shared" ca="1" si="124"/>
        <v>3.3375226725886953</v>
      </c>
      <c r="AK38">
        <f t="shared" ca="1" si="124"/>
        <v>3.448407703118749</v>
      </c>
      <c r="AL38">
        <f t="shared" ca="1" si="124"/>
        <v>3.5612906659828822</v>
      </c>
      <c r="AM38">
        <f t="shared" ca="1" si="124"/>
        <v>3.6762070151416193</v>
      </c>
      <c r="AN38">
        <f t="shared" ca="1" si="124"/>
        <v>3.7931928308294589</v>
      </c>
      <c r="AO38">
        <f t="shared" ca="1" si="124"/>
        <v>3.9122848305971214</v>
      </c>
      <c r="AP38">
        <f t="shared" ca="1" si="124"/>
        <v>3.8262504536097079</v>
      </c>
      <c r="AQ38">
        <f t="shared" ca="1" si="124"/>
        <v>3.9475661753145679</v>
      </c>
      <c r="AR38">
        <f t="shared" ca="1" si="124"/>
        <v>4.0710623528490579</v>
      </c>
      <c r="AS38">
        <f t="shared" ca="1" si="124"/>
        <v>4.1967775936112712</v>
      </c>
      <c r="AT38">
        <f t="shared" ca="1" si="124"/>
        <v>4.324751184196697</v>
      </c>
      <c r="AU38">
        <f t="shared" ca="1" si="124"/>
        <v>4.455023102278024</v>
      </c>
      <c r="AV38">
        <f t="shared" ca="1" si="124"/>
        <v>4.5876340286918182</v>
      </c>
      <c r="AW38">
        <f t="shared" ca="1" si="124"/>
        <v>4.7226253597356651</v>
      </c>
      <c r="AX38">
        <f t="shared" ca="1" si="124"/>
        <v>4.8600392196794617</v>
      </c>
      <c r="AY38">
        <f t="shared" ca="1" si="124"/>
        <v>4.999918473494616</v>
      </c>
      <c r="AZ38">
        <f t="shared" ca="1" si="124"/>
        <v>5.1423067398049058</v>
      </c>
      <c r="BA38">
        <f t="shared" ca="1" si="124"/>
        <v>5.2872484040628951</v>
      </c>
      <c r="BB38">
        <f t="shared" ca="1" si="124"/>
        <v>5.2406304918036488</v>
      </c>
      <c r="BC38">
        <f t="shared" ca="1" si="124"/>
        <v>5.3896163143270677</v>
      </c>
      <c r="BD38">
        <f t="shared" ca="1" si="124"/>
        <v>5.5412701006075658</v>
      </c>
      <c r="BE38">
        <f t="shared" ca="1" si="124"/>
        <v>5.6956389670925116</v>
      </c>
      <c r="BF38">
        <f t="shared" ca="1" si="124"/>
        <v>5.852770855778644</v>
      </c>
      <c r="BG38">
        <f t="shared" ca="1" si="124"/>
        <v>6.0127145485504192</v>
      </c>
      <c r="BH38">
        <f t="shared" ca="1" si="124"/>
        <v>6.1755196817649569</v>
      </c>
      <c r="BI38">
        <f t="shared" ca="1" si="124"/>
        <v>6.3412367610877522</v>
      </c>
      <c r="BJ38">
        <f t="shared" ca="1" si="124"/>
        <v>6.5099171765833024</v>
      </c>
      <c r="BK38">
        <f t="shared" ca="1" si="124"/>
        <v>6.6816132180652241</v>
      </c>
      <c r="BL38">
        <f t="shared" ca="1" si="124"/>
        <v>6.85637809071007</v>
      </c>
      <c r="BM38">
        <f t="shared" ca="1" si="124"/>
        <v>7.0342659309394424</v>
      </c>
    </row>
    <row r="39" spans="1:65" ht="15" customHeight="1" x14ac:dyDescent="0.25">
      <c r="A39" s="47"/>
    </row>
    <row r="40" spans="1:65" ht="15" customHeight="1" x14ac:dyDescent="0.25">
      <c r="A40" s="47" t="s">
        <v>319</v>
      </c>
    </row>
    <row r="41" spans="1:65" ht="15" customHeight="1" x14ac:dyDescent="0.2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25">
      <c r="A42" s="47"/>
      <c r="B42" t="s">
        <v>274</v>
      </c>
      <c r="G42" s="67">
        <f>+G41/F41-1</f>
        <v>2.9813513961240101E-2</v>
      </c>
      <c r="H42" s="67">
        <f t="shared" ref="H42:Q42" si="125">+H41/G41-1</f>
        <v>2.9761012005236065E-2</v>
      </c>
      <c r="I42" s="67">
        <f t="shared" si="125"/>
        <v>2.9710117187100371E-2</v>
      </c>
      <c r="J42" s="67">
        <f t="shared" si="125"/>
        <v>2.9660775356633362E-2</v>
      </c>
      <c r="K42" s="67">
        <f t="shared" si="125"/>
        <v>2.9612934469663621E-2</v>
      </c>
      <c r="L42" s="67">
        <f t="shared" si="125"/>
        <v>2.9566544490327695E-2</v>
      </c>
      <c r="M42" s="67">
        <f t="shared" si="125"/>
        <v>2.9521557298759271E-2</v>
      </c>
      <c r="N42" s="67">
        <f t="shared" si="125"/>
        <v>2.9477926603840743E-2</v>
      </c>
      <c r="O42" s="67">
        <f t="shared" si="125"/>
        <v>2.9435607860691437E-2</v>
      </c>
      <c r="P42" s="67">
        <f t="shared" si="125"/>
        <v>2.9394558192595399E-2</v>
      </c>
      <c r="Q42" s="67">
        <f t="shared" si="125"/>
        <v>2.935473631708696E-2</v>
      </c>
      <c r="R42" s="67">
        <f t="shared" ref="R42" si="126">+R41/Q41-1</f>
        <v>2.4562705860198042E-2</v>
      </c>
      <c r="S42" s="67">
        <f t="shared" ref="S42" si="127">+S41/R41-1</f>
        <v>2.4525241794630892E-2</v>
      </c>
      <c r="T42" s="67">
        <f t="shared" ref="T42" si="128">+T41/S41-1</f>
        <v>2.4488730323480423E-2</v>
      </c>
      <c r="U42" s="67">
        <f t="shared" ref="U42" si="129">+U41/T41-1</f>
        <v>2.4453144655881554E-2</v>
      </c>
      <c r="V42" s="67">
        <f t="shared" ref="V42" si="130">+V41/U41-1</f>
        <v>2.4418458875802962E-2</v>
      </c>
      <c r="W42" s="67">
        <f t="shared" ref="W42" si="131">+W41/V41-1</f>
        <v>2.4384647907808699E-2</v>
      </c>
      <c r="X42" s="67">
        <f t="shared" ref="X42" si="132">+X41/W41-1</f>
        <v>2.4351687484419626E-2</v>
      </c>
      <c r="Y42" s="67">
        <f t="shared" ref="Y42" si="133">+Y41/X41-1</f>
        <v>2.4319554114992759E-2</v>
      </c>
      <c r="Z42" s="67">
        <f t="shared" ref="Z42" si="134">+Z41/Y41-1</f>
        <v>2.4288225056030344E-2</v>
      </c>
      <c r="AA42" s="67">
        <f t="shared" ref="AA42" si="135">+AA41/Z41-1</f>
        <v>2.4257678282848305E-2</v>
      </c>
      <c r="AB42" s="67">
        <f t="shared" ref="AB42" si="136">+AB41/AA41-1</f>
        <v>2.4227892462526546E-2</v>
      </c>
      <c r="AC42" s="67">
        <f t="shared" ref="AC42" si="137">+AC41/AB41-1</f>
        <v>2.4198846928074058E-2</v>
      </c>
      <c r="AD42" s="67">
        <f t="shared" ref="AD42" si="138">+AD41/AC41-1</f>
        <v>1.9294381633166546E-2</v>
      </c>
      <c r="AE42" s="67">
        <f t="shared" ref="AE42" si="139">+AE41/AD41-1</f>
        <v>1.9269880082231738E-2</v>
      </c>
      <c r="AF42" s="67">
        <f t="shared" ref="AF42" si="140">+AF41/AE41-1</f>
        <v>1.9245872272934283E-2</v>
      </c>
      <c r="AG42" s="67">
        <f t="shared" ref="AG42" si="141">+AG41/AF41-1</f>
        <v>1.9222347136080176E-2</v>
      </c>
      <c r="AH42" s="67">
        <f t="shared" ref="AH42" si="142">+AH41/AG41-1</f>
        <v>1.9199293892559366E-2</v>
      </c>
      <c r="AI42" s="67">
        <f t="shared" ref="AI42" si="143">+AI41/AH41-1</f>
        <v>1.9176702044189087E-2</v>
      </c>
      <c r="AJ42" s="67">
        <f t="shared" ref="AJ42" si="144">+AJ41/AI41-1</f>
        <v>1.9154561364902456E-2</v>
      </c>
      <c r="AK42" s="67">
        <f t="shared" ref="AK42" si="145">+AK41/AJ41-1</f>
        <v>1.9132861892269037E-2</v>
      </c>
      <c r="AL42" s="67">
        <f t="shared" ref="AL42" si="146">+AL41/AK41-1</f>
        <v>1.9111593919330261E-2</v>
      </c>
      <c r="AM42" s="67">
        <f t="shared" ref="AM42" si="147">+AM41/AL41-1</f>
        <v>1.9090747986739265E-2</v>
      </c>
      <c r="AN42" s="67">
        <f t="shared" ref="AN42" si="148">+AN41/AM41-1</f>
        <v>1.907031487519073E-2</v>
      </c>
      <c r="AO42" s="67">
        <f t="shared" ref="AO42" si="149">+AO41/AN41-1</f>
        <v>1.9050285598125383E-2</v>
      </c>
      <c r="AP42" s="67">
        <f t="shared" ref="AP42" si="150">+AP41/AO41-1</f>
        <v>1.9411264422598329E-2</v>
      </c>
      <c r="AQ42" s="67">
        <f t="shared" ref="AQ42" si="151">+AQ41/AP41-1</f>
        <v>1.9384391630592468E-2</v>
      </c>
      <c r="AR42" s="67">
        <f t="shared" ref="AR42" si="152">+AR41/AQ41-1</f>
        <v>1.9358066340782409E-2</v>
      </c>
      <c r="AS42" s="67">
        <f t="shared" ref="AS42" si="153">+AS41/AR41-1</f>
        <v>1.9332276052572483E-2</v>
      </c>
      <c r="AT42" s="67">
        <f t="shared" ref="AT42" si="154">+AT41/AS41-1</f>
        <v>1.9307008601485265E-2</v>
      </c>
      <c r="AU42" s="67">
        <f t="shared" ref="AU42" si="155">+AU41/AT41-1</f>
        <v>1.9282252148230317E-2</v>
      </c>
      <c r="AV42" s="67">
        <f t="shared" ref="AV42" si="156">+AV41/AU41-1</f>
        <v>1.9257995168195707E-2</v>
      </c>
      <c r="AW42" s="67">
        <f t="shared" ref="AW42" si="157">+AW41/AV41-1</f>
        <v>1.9234226441351865E-2</v>
      </c>
      <c r="AX42" s="67">
        <f t="shared" ref="AX42" si="158">+AX41/AW41-1</f>
        <v>1.9210935042538013E-2</v>
      </c>
      <c r="AY42" s="67">
        <f t="shared" ref="AY42" si="159">+AY41/AX41-1</f>
        <v>1.9188110332124086E-2</v>
      </c>
      <c r="AZ42" s="67">
        <f t="shared" ref="AZ42" si="160">+AZ41/AY41-1</f>
        <v>1.9165741947025694E-2</v>
      </c>
      <c r="BA42" s="67">
        <f t="shared" ref="BA42" si="161">+BA41/AZ41-1</f>
        <v>1.9143819792057259E-2</v>
      </c>
      <c r="BB42" s="67">
        <f t="shared" ref="BB42" si="162">+BB41/BA41-1</f>
        <v>1.9504780712241931E-2</v>
      </c>
      <c r="BC42" s="67">
        <f t="shared" ref="BC42" si="163">+BC41/BB41-1</f>
        <v>1.9475991815546712E-2</v>
      </c>
      <c r="BD42" s="67">
        <f t="shared" ref="BD42" si="164">+BD41/BC41-1</f>
        <v>1.9447794580152777E-2</v>
      </c>
      <c r="BE42" s="67">
        <f t="shared" ref="BE42" si="165">+BE41/BD41-1</f>
        <v>1.9420175302600207E-2</v>
      </c>
      <c r="BF42" s="67">
        <f t="shared" ref="BF42" si="166">+BF41/BE41-1</f>
        <v>1.9393120655257334E-2</v>
      </c>
      <c r="BG42" s="67">
        <f t="shared" ref="BG42" si="167">+BG41/BF41-1</f>
        <v>1.936661767381942E-2</v>
      </c>
      <c r="BH42" s="67">
        <f t="shared" ref="BH42" si="168">+BH41/BG41-1</f>
        <v>1.934065374530114E-2</v>
      </c>
      <c r="BI42" s="67">
        <f t="shared" ref="BI42" si="169">+BI41/BH41-1</f>
        <v>1.9315216596508034E-2</v>
      </c>
      <c r="BJ42" s="67">
        <f t="shared" ref="BJ42" si="170">+BJ41/BI41-1</f>
        <v>1.9290294282959586E-2</v>
      </c>
      <c r="BK42" s="67">
        <f t="shared" ref="BK42" si="171">+BK41/BJ41-1</f>
        <v>1.9265875178245517E-2</v>
      </c>
      <c r="BL42" s="67">
        <f t="shared" ref="BL42" si="172">+BL41/BK41-1</f>
        <v>1.9241947963797301E-2</v>
      </c>
      <c r="BM42" s="67">
        <f t="shared" ref="BM42" si="173">+BM41/BL41-1</f>
        <v>1.9218501619049588E-2</v>
      </c>
    </row>
    <row r="43" spans="1:65" ht="15" customHeight="1" x14ac:dyDescent="0.25">
      <c r="A43" s="47"/>
    </row>
    <row r="44" spans="1:65" ht="15" customHeight="1" x14ac:dyDescent="0.2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BM227"/>
  <sheetViews>
    <sheetView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40625" defaultRowHeight="15" customHeight="1" x14ac:dyDescent="0.25"/>
  <cols>
    <col min="1" max="1" width="1.140625" style="53" customWidth="1"/>
    <col min="2" max="2" width="45.5703125" customWidth="1"/>
    <col min="3" max="65" width="10.5703125" customWidth="1"/>
  </cols>
  <sheetData>
    <row r="1" spans="1:65" ht="45" customHeight="1" x14ac:dyDescent="0.4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4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3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25">
      <c r="A5" s="53" t="s">
        <v>93</v>
      </c>
    </row>
    <row r="6" spans="1:65" ht="15" customHeight="1" x14ac:dyDescent="0.2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2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2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2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2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2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2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2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2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2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2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2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2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2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2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2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2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2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2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25">
      <c r="A29" s="53" t="s">
        <v>218</v>
      </c>
      <c r="H29" s="71"/>
    </row>
    <row r="30" spans="1:65" ht="15" customHeight="1" x14ac:dyDescent="0.25">
      <c r="A30" s="82"/>
      <c r="B30" t="s">
        <v>306</v>
      </c>
      <c r="C30" s="39">
        <v>3682</v>
      </c>
      <c r="D30" s="39">
        <v>4091.819</v>
      </c>
      <c r="E30" s="39">
        <v>5227.2290000000003</v>
      </c>
      <c r="F30">
        <f>Revenue_Forecast!F128</f>
        <v>448.61284999999998</v>
      </c>
      <c r="G30">
        <f>Revenue_Forecast!G128</f>
        <v>461.98757546666667</v>
      </c>
      <c r="H30">
        <f>Revenue_Forecast!H128</f>
        <v>475.73679324640005</v>
      </c>
      <c r="I30">
        <f>Revenue_Forecast!I128</f>
        <v>489.87098912396596</v>
      </c>
      <c r="J30">
        <f>Revenue_Forecast!J128</f>
        <v>504.40094248610365</v>
      </c>
      <c r="K30">
        <f>Revenue_Forecast!K128</f>
        <v>519.33773454238121</v>
      </c>
      <c r="L30">
        <f>Revenue_Forecast!L128</f>
        <v>534.69275677623455</v>
      </c>
      <c r="M30">
        <f>Revenue_Forecast!M128</f>
        <v>550.47771963263574</v>
      </c>
      <c r="N30">
        <f>Revenue_Forecast!N128</f>
        <v>566.70466144901616</v>
      </c>
      <c r="O30">
        <f>Revenue_Forecast!O128</f>
        <v>583.38595763625528</v>
      </c>
      <c r="P30">
        <f>Revenue_Forecast!P128</f>
        <v>600.53433011673712</v>
      </c>
      <c r="Q30">
        <f>Revenue_Forecast!Q128</f>
        <v>618.16285702667244</v>
      </c>
      <c r="R30">
        <f>Revenue_Forecast!R128</f>
        <v>633.34660945751818</v>
      </c>
      <c r="S30">
        <f>Revenue_Forecast!S128</f>
        <v>648.87958819427342</v>
      </c>
      <c r="T30">
        <f>Revenue_Forecast!T128</f>
        <v>664.76982544197404</v>
      </c>
      <c r="U30">
        <f>Revenue_Forecast!U128</f>
        <v>681.02553814637179</v>
      </c>
      <c r="V30">
        <f>Revenue_Forecast!V128</f>
        <v>697.65513224297058</v>
      </c>
      <c r="W30">
        <f>Revenue_Forecast!W128</f>
        <v>714.66720700379119</v>
      </c>
      <c r="X30">
        <f>Revenue_Forecast!X128</f>
        <v>732.07055948411062</v>
      </c>
      <c r="Y30">
        <f>Revenue_Forecast!Y128</f>
        <v>749.87418907147742</v>
      </c>
      <c r="Z30">
        <f>Revenue_Forecast!Z128</f>
        <v>768.08730213935371</v>
      </c>
      <c r="AA30">
        <f>Revenue_Forecast!AA128</f>
        <v>786.71931680779107</v>
      </c>
      <c r="AB30">
        <f>Revenue_Forecast!AB128</f>
        <v>805.77986781360255</v>
      </c>
      <c r="AC30">
        <f>Revenue_Forecast!AC128</f>
        <v>825.27881149254767</v>
      </c>
      <c r="AD30">
        <f>Revenue_Forecast!AD128</f>
        <v>841.20205583525103</v>
      </c>
      <c r="AE30">
        <f>Revenue_Forecast!AE128</f>
        <v>857.41191857612307</v>
      </c>
      <c r="AF30">
        <f>Revenue_Forecast!AF128</f>
        <v>873.91355884633072</v>
      </c>
      <c r="AG30">
        <f>Revenue_Forecast!AG128</f>
        <v>890.71222864140213</v>
      </c>
      <c r="AH30">
        <f>Revenue_Forecast!AH128</f>
        <v>907.8132744927849</v>
      </c>
      <c r="AI30">
        <f>Revenue_Forecast!AI128</f>
        <v>925.22213916949261</v>
      </c>
      <c r="AJ30">
        <f>Revenue_Forecast!AJ128</f>
        <v>942.9443634103809</v>
      </c>
      <c r="AK30">
        <f>Revenue_Forecast!AK128</f>
        <v>960.98558768760518</v>
      </c>
      <c r="AL30">
        <f>Revenue_Forecast!AL128</f>
        <v>979.35155400181964</v>
      </c>
      <c r="AM30">
        <f>Revenue_Forecast!AM128</f>
        <v>998.04810770968993</v>
      </c>
      <c r="AN30">
        <f>Revenue_Forecast!AN128</f>
        <v>1017.081199384302</v>
      </c>
      <c r="AO30">
        <f>Revenue_Forecast!AO128</f>
        <v>1036.4568867090568</v>
      </c>
      <c r="AP30">
        <f>Revenue_Forecast!AP128</f>
        <v>1056.5758253995893</v>
      </c>
      <c r="AQ30">
        <f>Revenue_Forecast!AQ128</f>
        <v>1077.0569049865514</v>
      </c>
      <c r="AR30">
        <f>Revenue_Forecast!AR128</f>
        <v>1097.906644006079</v>
      </c>
      <c r="AS30">
        <f>Revenue_Forecast!AS128</f>
        <v>1119.1316783279578</v>
      </c>
      <c r="AT30">
        <f>Revenue_Forecast!AT128</f>
        <v>1140.7387632676305</v>
      </c>
      <c r="AU30">
        <f>Revenue_Forecast!AU128</f>
        <v>1162.7347757362174</v>
      </c>
      <c r="AV30">
        <f>Revenue_Forecast!AV128</f>
        <v>1185.1267164292387</v>
      </c>
      <c r="AW30">
        <f>Revenue_Forecast!AW128</f>
        <v>1207.9217120547346</v>
      </c>
      <c r="AX30">
        <f>Revenue_Forecast!AX128</f>
        <v>1231.1270176014893</v>
      </c>
      <c r="AY30">
        <f>Revenue_Forecast!AY128</f>
        <v>1254.7500186480856</v>
      </c>
      <c r="AZ30">
        <f>Revenue_Forecast!AZ128</f>
        <v>1278.7982337135206</v>
      </c>
      <c r="BA30">
        <f>Revenue_Forecast!BA128</f>
        <v>1303.2793166501335</v>
      </c>
      <c r="BB30">
        <f>Revenue_Forecast!BB128</f>
        <v>1328.6994939281949</v>
      </c>
      <c r="BC30">
        <f>Revenue_Forecast!BC128</f>
        <v>1354.5772343972615</v>
      </c>
      <c r="BD30">
        <f>Revenue_Forecast!BD128</f>
        <v>1380.920774194771</v>
      </c>
      <c r="BE30">
        <f>Revenue_Forecast!BE128</f>
        <v>1407.7384977086358</v>
      </c>
      <c r="BF30">
        <f>Revenue_Forecast!BF128</f>
        <v>1435.0389402457502</v>
      </c>
      <c r="BG30">
        <f>Revenue_Forecast!BG128</f>
        <v>1462.8307907485325</v>
      </c>
      <c r="BH30">
        <f>Revenue_Forecast!BH128</f>
        <v>1491.122894560365</v>
      </c>
      <c r="BI30">
        <f>Revenue_Forecast!BI128</f>
        <v>1519.9242562408106</v>
      </c>
      <c r="BJ30">
        <f>Revenue_Forecast!BJ128</f>
        <v>1549.2440424315041</v>
      </c>
      <c r="BK30">
        <f>Revenue_Forecast!BK128</f>
        <v>1579.0915847736301</v>
      </c>
      <c r="BL30">
        <f>Revenue_Forecast!BL128</f>
        <v>1609.4763828779144</v>
      </c>
      <c r="BM30">
        <f>Revenue_Forecast!BM128</f>
        <v>1640.4081073480756</v>
      </c>
    </row>
    <row r="31" spans="1:65" ht="15" customHeight="1" x14ac:dyDescent="0.25">
      <c r="A31" s="82"/>
      <c r="B31" t="s">
        <v>307</v>
      </c>
      <c r="C31" s="39">
        <v>0</v>
      </c>
      <c r="D31" s="39">
        <v>0</v>
      </c>
      <c r="E31" s="39">
        <v>0</v>
      </c>
      <c r="F31">
        <f ca="1">Revenue_Forecast!F129</f>
        <v>22.126587301587307</v>
      </c>
      <c r="G31">
        <f ca="1">Revenue_Forecast!G129</f>
        <v>22.901017857142861</v>
      </c>
      <c r="H31">
        <f ca="1">Revenue_Forecast!H129</f>
        <v>23.702553482142861</v>
      </c>
      <c r="I31">
        <f ca="1">Revenue_Forecast!I129</f>
        <v>24.532142854017859</v>
      </c>
      <c r="J31">
        <f ca="1">Revenue_Forecast!J129</f>
        <v>25.390767853908486</v>
      </c>
      <c r="K31">
        <f ca="1">Revenue_Forecast!K129</f>
        <v>26.279444728795283</v>
      </c>
      <c r="L31">
        <f ca="1">Revenue_Forecast!L129</f>
        <v>27.199225294303119</v>
      </c>
      <c r="M31">
        <f ca="1">Revenue_Forecast!M129</f>
        <v>28.151198179603728</v>
      </c>
      <c r="N31">
        <f ca="1">Revenue_Forecast!N129</f>
        <v>29.13649011588986</v>
      </c>
      <c r="O31">
        <f ca="1">Revenue_Forecast!O129</f>
        <v>30.156267269946007</v>
      </c>
      <c r="P31">
        <f ca="1">Revenue_Forecast!P129</f>
        <v>31.211736624394117</v>
      </c>
      <c r="Q31">
        <f ca="1">Revenue_Forecast!Q129</f>
        <v>32.304147406247914</v>
      </c>
      <c r="R31">
        <f ca="1">Revenue_Forecast!R129</f>
        <v>31.434020983545761</v>
      </c>
      <c r="S31">
        <f ca="1">Revenue_Forecast!S129</f>
        <v>32.387130934829223</v>
      </c>
      <c r="T31">
        <f ca="1">Revenue_Forecast!T129</f>
        <v>33.368508923817849</v>
      </c>
      <c r="U31">
        <f ca="1">Revenue_Forecast!U129</f>
        <v>34.37899160751364</v>
      </c>
      <c r="V31">
        <f ca="1">Revenue_Forecast!V129</f>
        <v>35.41944034418411</v>
      </c>
      <c r="W31">
        <f ca="1">Revenue_Forecast!W129</f>
        <v>36.490741920454738</v>
      </c>
      <c r="X31">
        <f ca="1">Revenue_Forecast!X129</f>
        <v>37.593809299726033</v>
      </c>
      <c r="Y31">
        <f ca="1">Revenue_Forecast!Y129</f>
        <v>38.729582392537957</v>
      </c>
      <c r="Z31">
        <f ca="1">Revenue_Forecast!Z129</f>
        <v>39.899028849522409</v>
      </c>
      <c r="AA31">
        <f ca="1">Revenue_Forecast!AA129</f>
        <v>41.10314487760315</v>
      </c>
      <c r="AB31">
        <f ca="1">Revenue_Forecast!AB129</f>
        <v>42.342956080121617</v>
      </c>
      <c r="AC31">
        <f ca="1">Revenue_Forecast!AC129</f>
        <v>43.619518321586767</v>
      </c>
      <c r="AD31">
        <f ca="1">Revenue_Forecast!AD129</f>
        <v>43.031943923882238</v>
      </c>
      <c r="AE31">
        <f ca="1">Revenue_Forecast!AE129</f>
        <v>44.114748045332632</v>
      </c>
      <c r="AF31">
        <f ca="1">Revenue_Forecast!AF129</f>
        <v>45.223598763883082</v>
      </c>
      <c r="AG31">
        <f ca="1">Revenue_Forecast!AG129</f>
        <v>46.359113559893778</v>
      </c>
      <c r="AH31">
        <f ca="1">Revenue_Forecast!AH129</f>
        <v>47.521924235918249</v>
      </c>
      <c r="AI31">
        <f ca="1">Revenue_Forecast!AI129</f>
        <v>48.712677237664018</v>
      </c>
      <c r="AJ31">
        <f ca="1">Revenue_Forecast!AJ129</f>
        <v>49.932033981736637</v>
      </c>
      <c r="AK31">
        <f ca="1">Revenue_Forecast!AK129</f>
        <v>51.180671190295101</v>
      </c>
      <c r="AL31">
        <f ca="1">Revenue_Forecast!AL129</f>
        <v>52.459281232748296</v>
      </c>
      <c r="AM31">
        <f ca="1">Revenue_Forecast!AM129</f>
        <v>53.768572474623916</v>
      </c>
      <c r="AN31">
        <f ca="1">Revenue_Forecast!AN129</f>
        <v>55.109269633743217</v>
      </c>
      <c r="AO31">
        <f ca="1">Revenue_Forecast!AO129</f>
        <v>56.482114143836526</v>
      </c>
      <c r="AP31">
        <f ca="1">Revenue_Forecast!AP129</f>
        <v>56.389284563573824</v>
      </c>
      <c r="AQ31">
        <f ca="1">Revenue_Forecast!AQ129</f>
        <v>57.837656421057908</v>
      </c>
      <c r="AR31">
        <f ca="1">Revenue_Forecast!AR129</f>
        <v>59.32130004354152</v>
      </c>
      <c r="AS31">
        <f ca="1">Revenue_Forecast!AS129</f>
        <v>60.841066370086004</v>
      </c>
      <c r="AT31">
        <f ca="1">Revenue_Forecast!AT129</f>
        <v>62.397826592058074</v>
      </c>
      <c r="AU31">
        <f ca="1">Revenue_Forecast!AU129</f>
        <v>63.992472625459186</v>
      </c>
      <c r="AV31">
        <f ca="1">Revenue_Forecast!AV129</f>
        <v>65.625917593926758</v>
      </c>
      <c r="AW31">
        <f ca="1">Revenue_Forecast!AW129</f>
        <v>67.299096322635762</v>
      </c>
      <c r="AX31">
        <f ca="1">Revenue_Forecast!AX129</f>
        <v>69.012965843334086</v>
      </c>
      <c r="AY31">
        <f ca="1">Revenue_Forecast!AY129</f>
        <v>70.76850591074863</v>
      </c>
      <c r="AZ31">
        <f ca="1">Revenue_Forecast!AZ129</f>
        <v>72.5667195306048</v>
      </c>
      <c r="BA31">
        <f ca="1">Revenue_Forecast!BA129</f>
        <v>74.408633499505754</v>
      </c>
      <c r="BB31">
        <f ca="1">Revenue_Forecast!BB129</f>
        <v>74.934579673733921</v>
      </c>
      <c r="BC31">
        <f ca="1">Revenue_Forecast!BC129</f>
        <v>76.887540816681849</v>
      </c>
      <c r="BD31">
        <f ca="1">Revenue_Forecast!BD129</f>
        <v>78.888467209406684</v>
      </c>
      <c r="BE31">
        <f ca="1">Revenue_Forecast!BE129</f>
        <v>80.938529719914484</v>
      </c>
      <c r="BF31">
        <f ca="1">Revenue_Forecast!BF129</f>
        <v>83.0389275525188</v>
      </c>
      <c r="BG31">
        <f ca="1">Revenue_Forecast!BG129</f>
        <v>85.190888925124057</v>
      </c>
      <c r="BH31">
        <f ca="1">Revenue_Forecast!BH129</f>
        <v>87.395671762400426</v>
      </c>
      <c r="BI31">
        <f ca="1">Revenue_Forecast!BI129</f>
        <v>89.654564405212</v>
      </c>
      <c r="BJ31">
        <f ca="1">Revenue_Forecast!BJ129</f>
        <v>91.968886336668618</v>
      </c>
      <c r="BK31">
        <f ca="1">Revenue_Forecast!BK129</f>
        <v>94.339988925179711</v>
      </c>
      <c r="BL31">
        <f ca="1">Revenue_Forecast!BL129</f>
        <v>96.769256184896321</v>
      </c>
      <c r="BM31">
        <f ca="1">Revenue_Forecast!BM129</f>
        <v>99.258105553936161</v>
      </c>
    </row>
    <row r="32" spans="1:65" ht="15" customHeight="1" x14ac:dyDescent="0.25">
      <c r="A32" s="82"/>
      <c r="B32" t="s">
        <v>167</v>
      </c>
      <c r="C32" s="39">
        <v>3079</v>
      </c>
      <c r="D32" s="39">
        <v>3200.866</v>
      </c>
      <c r="E32" s="39">
        <v>3180.8270000000002</v>
      </c>
      <c r="F32">
        <f>Revenue_Forecast!F130</f>
        <v>238.22573774999995</v>
      </c>
      <c r="G32">
        <f>Revenue_Forecast!G130</f>
        <v>238.70242745123767</v>
      </c>
      <c r="H32">
        <f>Revenue_Forecast!H130</f>
        <v>239.18007100856752</v>
      </c>
      <c r="I32">
        <f>Revenue_Forecast!I130</f>
        <v>239.65867033065561</v>
      </c>
      <c r="J32">
        <f>Revenue_Forecast!J130</f>
        <v>240.13822732998722</v>
      </c>
      <c r="K32">
        <f>Revenue_Forecast!K130</f>
        <v>240.6187439228745</v>
      </c>
      <c r="L32">
        <f>Revenue_Forecast!L130</f>
        <v>241.10022202946408</v>
      </c>
      <c r="M32">
        <f>Revenue_Forecast!M130</f>
        <v>241.58266357374498</v>
      </c>
      <c r="N32">
        <f>Revenue_Forecast!N130</f>
        <v>242.06607048355599</v>
      </c>
      <c r="O32">
        <f>Revenue_Forecast!O130</f>
        <v>242.55044469059357</v>
      </c>
      <c r="P32">
        <f>Revenue_Forecast!P130</f>
        <v>243.03578813041941</v>
      </c>
      <c r="Q32">
        <f>Revenue_Forecast!Q130</f>
        <v>243.52210274246829</v>
      </c>
      <c r="R32">
        <f>Revenue_Forecast!R130</f>
        <v>244.00939047005591</v>
      </c>
      <c r="S32">
        <f>Revenue_Forecast!S130</f>
        <v>244.49765326038647</v>
      </c>
      <c r="T32">
        <f>Revenue_Forecast!T130</f>
        <v>244.98689306456043</v>
      </c>
      <c r="U32">
        <f>Revenue_Forecast!U130</f>
        <v>245.47711183758256</v>
      </c>
      <c r="V32">
        <f>Revenue_Forecast!V130</f>
        <v>245.96831153836951</v>
      </c>
      <c r="W32">
        <f>Revenue_Forecast!W130</f>
        <v>246.46049412975771</v>
      </c>
      <c r="X32">
        <f>Revenue_Forecast!X130</f>
        <v>246.95366157851134</v>
      </c>
      <c r="Y32">
        <f>Revenue_Forecast!Y130</f>
        <v>247.44781585532988</v>
      </c>
      <c r="Z32">
        <f>Revenue_Forecast!Z130</f>
        <v>247.94295893485634</v>
      </c>
      <c r="AA32">
        <f>Revenue_Forecast!AA130</f>
        <v>248.43909279568496</v>
      </c>
      <c r="AB32">
        <f>Revenue_Forecast!AB130</f>
        <v>248.93621942036907</v>
      </c>
      <c r="AC32">
        <f>Revenue_Forecast!AC130</f>
        <v>249.43434079542916</v>
      </c>
      <c r="AD32">
        <f>Revenue_Forecast!AD130</f>
        <v>249.93345891136079</v>
      </c>
      <c r="AE32">
        <f>Revenue_Forecast!AE130</f>
        <v>250.43357576264236</v>
      </c>
      <c r="AF32">
        <f>Revenue_Forecast!AF130</f>
        <v>250.93469334774335</v>
      </c>
      <c r="AG32">
        <f>Revenue_Forecast!AG130</f>
        <v>251.43681366913216</v>
      </c>
      <c r="AH32">
        <f>Revenue_Forecast!AH130</f>
        <v>251.93993873328404</v>
      </c>
      <c r="AI32">
        <f>Revenue_Forecast!AI130</f>
        <v>252.44407055068928</v>
      </c>
      <c r="AJ32">
        <f>Revenue_Forecast!AJ130</f>
        <v>252.94921113586113</v>
      </c>
      <c r="AK32">
        <f>Revenue_Forecast!AK130</f>
        <v>253.45536250734392</v>
      </c>
      <c r="AL32">
        <f>Revenue_Forecast!AL130</f>
        <v>253.96252668772107</v>
      </c>
      <c r="AM32">
        <f>Revenue_Forecast!AM130</f>
        <v>254.47070570362317</v>
      </c>
      <c r="AN32">
        <f>Revenue_Forecast!AN130</f>
        <v>254.97990158573606</v>
      </c>
      <c r="AO32">
        <f>Revenue_Forecast!AO130</f>
        <v>255.49011636880908</v>
      </c>
      <c r="AP32">
        <f>Revenue_Forecast!AP130</f>
        <v>256.00135209166302</v>
      </c>
      <c r="AQ32">
        <f>Revenue_Forecast!AQ130</f>
        <v>256.5136107971984</v>
      </c>
      <c r="AR32">
        <f>Revenue_Forecast!AR130</f>
        <v>257.0268945324035</v>
      </c>
      <c r="AS32">
        <f>Revenue_Forecast!AS130</f>
        <v>257.54120534836284</v>
      </c>
      <c r="AT32">
        <f>Revenue_Forecast!AT130</f>
        <v>258.05654530026482</v>
      </c>
      <c r="AU32">
        <f>Revenue_Forecast!AU130</f>
        <v>258.57291644741059</v>
      </c>
      <c r="AV32">
        <f>Revenue_Forecast!AV130</f>
        <v>259.09032085322184</v>
      </c>
      <c r="AW32">
        <f>Revenue_Forecast!AW130</f>
        <v>259.60876058524912</v>
      </c>
      <c r="AX32">
        <f>Revenue_Forecast!AX130</f>
        <v>260.12823771518015</v>
      </c>
      <c r="AY32">
        <f>Revenue_Forecast!AY130</f>
        <v>260.64875431884815</v>
      </c>
      <c r="AZ32">
        <f>Revenue_Forecast!AZ130</f>
        <v>261.1703124762401</v>
      </c>
      <c r="BA32">
        <f>Revenue_Forecast!BA130</f>
        <v>261.692914271505</v>
      </c>
      <c r="BB32">
        <f>Revenue_Forecast!BB130</f>
        <v>262.21656179296224</v>
      </c>
      <c r="BC32">
        <f>Revenue_Forecast!BC130</f>
        <v>262.74125713310991</v>
      </c>
      <c r="BD32">
        <f>Revenue_Forecast!BD130</f>
        <v>263.26700238863316</v>
      </c>
      <c r="BE32">
        <f>Revenue_Forecast!BE130</f>
        <v>263.79379966041279</v>
      </c>
      <c r="BF32">
        <f>Revenue_Forecast!BF130</f>
        <v>264.32165105353323</v>
      </c>
      <c r="BG32">
        <f>Revenue_Forecast!BG130</f>
        <v>264.8505586772913</v>
      </c>
      <c r="BH32">
        <f>Revenue_Forecast!BH130</f>
        <v>265.3805246452045</v>
      </c>
      <c r="BI32">
        <f>Revenue_Forecast!BI130</f>
        <v>265.91155107501953</v>
      </c>
      <c r="BJ32">
        <f>Revenue_Forecast!BJ130</f>
        <v>266.4436400887206</v>
      </c>
      <c r="BK32">
        <f>Revenue_Forecast!BK130</f>
        <v>266.97679381253806</v>
      </c>
      <c r="BL32">
        <f>Revenue_Forecast!BL130</f>
        <v>267.51101437695689</v>
      </c>
      <c r="BM32">
        <f>Revenue_Forecast!BM130</f>
        <v>268.04630391672509</v>
      </c>
    </row>
    <row r="33" spans="1:65" ht="15" customHeight="1" x14ac:dyDescent="0.25">
      <c r="A33" s="82"/>
      <c r="B33" t="s">
        <v>219</v>
      </c>
      <c r="C33">
        <f t="shared" ref="C33:AH33" si="5">SUM(C30:C32)</f>
        <v>6761</v>
      </c>
      <c r="D33">
        <f t="shared" si="5"/>
        <v>7292.6849999999995</v>
      </c>
      <c r="E33">
        <f t="shared" si="5"/>
        <v>8408.0560000000005</v>
      </c>
      <c r="F33">
        <f t="shared" ca="1" si="5"/>
        <v>708.96517505158727</v>
      </c>
      <c r="G33">
        <f t="shared" ca="1" si="5"/>
        <v>723.59102077504713</v>
      </c>
      <c r="H33">
        <f t="shared" ca="1" si="5"/>
        <v>738.61941773711044</v>
      </c>
      <c r="I33">
        <f t="shared" ca="1" si="5"/>
        <v>754.06180230863936</v>
      </c>
      <c r="J33">
        <f t="shared" ca="1" si="5"/>
        <v>769.92993766999939</v>
      </c>
      <c r="K33">
        <f t="shared" ca="1" si="5"/>
        <v>786.235923194051</v>
      </c>
      <c r="L33">
        <f t="shared" ca="1" si="5"/>
        <v>802.9922041000018</v>
      </c>
      <c r="M33">
        <f t="shared" ca="1" si="5"/>
        <v>820.21158138598446</v>
      </c>
      <c r="N33">
        <f t="shared" ca="1" si="5"/>
        <v>837.90722204846202</v>
      </c>
      <c r="O33">
        <f t="shared" ca="1" si="5"/>
        <v>856.09266959679485</v>
      </c>
      <c r="P33">
        <f t="shared" ca="1" si="5"/>
        <v>874.78185487155065</v>
      </c>
      <c r="Q33">
        <f t="shared" ca="1" si="5"/>
        <v>893.98910717538865</v>
      </c>
      <c r="R33">
        <f t="shared" ca="1" si="5"/>
        <v>908.79002091111988</v>
      </c>
      <c r="S33">
        <f t="shared" ca="1" si="5"/>
        <v>925.76437238948915</v>
      </c>
      <c r="T33">
        <f t="shared" ca="1" si="5"/>
        <v>943.12522743035242</v>
      </c>
      <c r="U33">
        <f t="shared" ca="1" si="5"/>
        <v>960.881641591468</v>
      </c>
      <c r="V33">
        <f t="shared" ca="1" si="5"/>
        <v>979.0428841255241</v>
      </c>
      <c r="W33">
        <f t="shared" ca="1" si="5"/>
        <v>997.61844305400359</v>
      </c>
      <c r="X33">
        <f t="shared" ca="1" si="5"/>
        <v>1016.618030362348</v>
      </c>
      <c r="Y33">
        <f t="shared" ca="1" si="5"/>
        <v>1036.0515873193453</v>
      </c>
      <c r="Z33">
        <f t="shared" ca="1" si="5"/>
        <v>1055.9292899237325</v>
      </c>
      <c r="AA33">
        <f t="shared" ca="1" si="5"/>
        <v>1076.2615544810792</v>
      </c>
      <c r="AB33">
        <f t="shared" ca="1" si="5"/>
        <v>1097.0590433140933</v>
      </c>
      <c r="AC33">
        <f t="shared" ca="1" si="5"/>
        <v>1118.3326706095636</v>
      </c>
      <c r="AD33">
        <f t="shared" ca="1" si="5"/>
        <v>1134.1674586704939</v>
      </c>
      <c r="AE33">
        <f t="shared" ca="1" si="5"/>
        <v>1151.9602423840979</v>
      </c>
      <c r="AF33">
        <f t="shared" ca="1" si="5"/>
        <v>1170.0718509579572</v>
      </c>
      <c r="AG33">
        <f t="shared" ca="1" si="5"/>
        <v>1188.508155870428</v>
      </c>
      <c r="AH33">
        <f t="shared" ca="1" si="5"/>
        <v>1207.2751374619872</v>
      </c>
      <c r="AI33">
        <f t="shared" ref="AI33:BM33" ca="1" si="6">SUM(AI30:AI32)</f>
        <v>1226.3788869578459</v>
      </c>
      <c r="AJ33">
        <f t="shared" ca="1" si="6"/>
        <v>1245.8256085279786</v>
      </c>
      <c r="AK33">
        <f t="shared" ca="1" si="6"/>
        <v>1265.6216213852442</v>
      </c>
      <c r="AL33">
        <f t="shared" ca="1" si="6"/>
        <v>1285.773361922289</v>
      </c>
      <c r="AM33">
        <f t="shared" ca="1" si="6"/>
        <v>1306.287385887937</v>
      </c>
      <c r="AN33">
        <f t="shared" ca="1" si="6"/>
        <v>1327.1703706037813</v>
      </c>
      <c r="AO33">
        <f t="shared" ca="1" si="6"/>
        <v>1348.4291172217024</v>
      </c>
      <c r="AP33">
        <f t="shared" ca="1" si="6"/>
        <v>1368.9664620548263</v>
      </c>
      <c r="AQ33">
        <f t="shared" ca="1" si="6"/>
        <v>1391.4081722048079</v>
      </c>
      <c r="AR33">
        <f t="shared" ca="1" si="6"/>
        <v>1414.2548385820239</v>
      </c>
      <c r="AS33">
        <f t="shared" ca="1" si="6"/>
        <v>1437.5139500464068</v>
      </c>
      <c r="AT33">
        <f t="shared" ca="1" si="6"/>
        <v>1461.1931351599533</v>
      </c>
      <c r="AU33">
        <f t="shared" ca="1" si="6"/>
        <v>1485.3001648090872</v>
      </c>
      <c r="AV33">
        <f t="shared" ca="1" si="6"/>
        <v>1509.8429548763872</v>
      </c>
      <c r="AW33">
        <f t="shared" ca="1" si="6"/>
        <v>1534.8295689626193</v>
      </c>
      <c r="AX33">
        <f t="shared" ca="1" si="6"/>
        <v>1560.2682211600036</v>
      </c>
      <c r="AY33">
        <f t="shared" ca="1" si="6"/>
        <v>1586.1672788776825</v>
      </c>
      <c r="AZ33">
        <f t="shared" ca="1" si="6"/>
        <v>1612.5352657203655</v>
      </c>
      <c r="BA33">
        <f t="shared" ca="1" si="6"/>
        <v>1639.3808644211442</v>
      </c>
      <c r="BB33">
        <f t="shared" ca="1" si="6"/>
        <v>1665.850635394891</v>
      </c>
      <c r="BC33">
        <f t="shared" ca="1" si="6"/>
        <v>1694.2060323470532</v>
      </c>
      <c r="BD33">
        <f t="shared" ca="1" si="6"/>
        <v>1723.0762437928106</v>
      </c>
      <c r="BE33">
        <f t="shared" ca="1" si="6"/>
        <v>1752.470827088963</v>
      </c>
      <c r="BF33">
        <f t="shared" ca="1" si="6"/>
        <v>1782.3995188518022</v>
      </c>
      <c r="BG33">
        <f t="shared" ca="1" si="6"/>
        <v>1812.8722383509478</v>
      </c>
      <c r="BH33">
        <f t="shared" ca="1" si="6"/>
        <v>1843.8990909679701</v>
      </c>
      <c r="BI33">
        <f t="shared" ca="1" si="6"/>
        <v>1875.490371721042</v>
      </c>
      <c r="BJ33">
        <f t="shared" ca="1" si="6"/>
        <v>1907.6565688568935</v>
      </c>
      <c r="BK33">
        <f t="shared" ca="1" si="6"/>
        <v>1940.4083675113479</v>
      </c>
      <c r="BL33">
        <f t="shared" ca="1" si="6"/>
        <v>1973.7566534397674</v>
      </c>
      <c r="BM33">
        <f t="shared" ca="1" si="6"/>
        <v>2007.712516818737</v>
      </c>
    </row>
    <row r="34" spans="1:65" ht="15" customHeight="1" x14ac:dyDescent="0.25">
      <c r="A34" s="82"/>
    </row>
    <row r="35" spans="1:65" ht="15" customHeight="1" x14ac:dyDescent="0.2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  <c r="F35">
        <f>+Expense_Breakdown!F49*-1</f>
        <v>-199.94451400000003</v>
      </c>
      <c r="G35">
        <f>+Expense_Breakdown!G49*-1</f>
        <v>-204.97950301866669</v>
      </c>
      <c r="H35">
        <f>+Expense_Breakdown!H49*-1</f>
        <v>-210.02947172985603</v>
      </c>
      <c r="I35">
        <f>+Expense_Breakdown!I49*-1</f>
        <v>-215.09483956495868</v>
      </c>
      <c r="J35">
        <f>+Expense_Breakdown!J49*-1</f>
        <v>-220.17603769944418</v>
      </c>
      <c r="K35">
        <f>+Expense_Breakdown!K49*-1</f>
        <v>-225.27350938169528</v>
      </c>
      <c r="L35">
        <f>+Expense_Breakdown!L49*-1</f>
        <v>-230.3877102710494</v>
      </c>
      <c r="M35">
        <f>+Expense_Breakdown!M49*-1</f>
        <v>-235.51910878530546</v>
      </c>
      <c r="N35">
        <f>+Expense_Breakdown!N49*-1</f>
        <v>-240.66818645796067</v>
      </c>
      <c r="O35">
        <f>+Expense_Breakdown!O49*-1</f>
        <v>-245.83543830545023</v>
      </c>
      <c r="P35">
        <f>+Expense_Breakdown!P49*-1</f>
        <v>-251.02137320466952</v>
      </c>
      <c r="Q35">
        <f>+Expense_Breakdown!Q49*-1</f>
        <v>-256.2265142810669</v>
      </c>
      <c r="R35">
        <f>+Expense_Breakdown!R49*-1</f>
        <v>-278.13386437830081</v>
      </c>
      <c r="S35">
        <f>+Expense_Breakdown!S49*-1</f>
        <v>-283.48018352777098</v>
      </c>
      <c r="T35">
        <f>+Expense_Breakdown!T49*-1</f>
        <v>-288.840793017679</v>
      </c>
      <c r="U35">
        <f>+Expense_Breakdown!U49*-1</f>
        <v>-294.21602152585496</v>
      </c>
      <c r="V35">
        <f>+Expense_Breakdown!V49*-1</f>
        <v>-299.6062052897189</v>
      </c>
      <c r="W35">
        <f>+Expense_Breakdown!W49*-1</f>
        <v>-305.0116882801517</v>
      </c>
      <c r="X35">
        <f>+Expense_Breakdown!X49*-1</f>
        <v>-305.70782237936447</v>
      </c>
      <c r="Y35">
        <f>+Expense_Breakdown!Y49*-1</f>
        <v>-306.41996756285914</v>
      </c>
      <c r="Z35">
        <f>+Expense_Breakdown!Z49*-1</f>
        <v>-307.14849208557422</v>
      </c>
      <c r="AA35">
        <f>+Expense_Breakdown!AA49*-1</f>
        <v>-307.89377267231168</v>
      </c>
      <c r="AB35">
        <f>+Expense_Breakdown!AB49*-1</f>
        <v>-308.65619471254416</v>
      </c>
      <c r="AC35">
        <f>+Expense_Breakdown!AC49*-1</f>
        <v>-309.43615245970199</v>
      </c>
      <c r="AD35">
        <f>+Expense_Breakdown!AD49*-1</f>
        <v>-330.25258223341012</v>
      </c>
      <c r="AE35">
        <f>+Expense_Breakdown!AE49*-1</f>
        <v>-330.90097674304502</v>
      </c>
      <c r="AF35">
        <f>+Expense_Breakdown!AF49*-1</f>
        <v>-331.56104235385334</v>
      </c>
      <c r="AG35">
        <f>+Expense_Breakdown!AG49*-1</f>
        <v>-332.23298914565618</v>
      </c>
      <c r="AH35">
        <f>+Expense_Breakdown!AH49*-1</f>
        <v>-332.91703097971146</v>
      </c>
      <c r="AI35">
        <f>+Expense_Breakdown!AI49*-1</f>
        <v>-333.61338556677981</v>
      </c>
      <c r="AJ35">
        <f>+Expense_Breakdown!AJ49*-1</f>
        <v>-334.32227453641531</v>
      </c>
      <c r="AK35">
        <f>+Expense_Breakdown!AK49*-1</f>
        <v>-335.0439235075043</v>
      </c>
      <c r="AL35">
        <f>+Expense_Breakdown!AL49*-1</f>
        <v>-335.77856216007285</v>
      </c>
      <c r="AM35">
        <f>+Expense_Breakdown!AM49*-1</f>
        <v>-336.52642430838767</v>
      </c>
      <c r="AN35">
        <f>+Expense_Breakdown!AN49*-1</f>
        <v>-337.28774797537216</v>
      </c>
      <c r="AO35">
        <f>+Expense_Breakdown!AO49*-1</f>
        <v>-338.06277546836236</v>
      </c>
      <c r="AP35">
        <f>+Expense_Breakdown!AP49*-1</f>
        <v>-356.89166801598367</v>
      </c>
      <c r="AQ35">
        <f>+Expense_Breakdown!AQ49*-1</f>
        <v>-357.71091119946215</v>
      </c>
      <c r="AR35">
        <f>+Expense_Breakdown!AR49*-1</f>
        <v>-358.54490076024325</v>
      </c>
      <c r="AS35">
        <f>+Expense_Breakdown!AS49*-1</f>
        <v>-359.39390213311839</v>
      </c>
      <c r="AT35">
        <f>+Expense_Breakdown!AT49*-1</f>
        <v>-360.2581855307053</v>
      </c>
      <c r="AU35">
        <f>+Expense_Breakdown!AU49*-1</f>
        <v>-361.13802602944878</v>
      </c>
      <c r="AV35">
        <f>+Expense_Breakdown!AV49*-1</f>
        <v>-362.03370365716961</v>
      </c>
      <c r="AW35">
        <f>+Expense_Breakdown!AW49*-1</f>
        <v>-362.94550348218945</v>
      </c>
      <c r="AX35">
        <f>+Expense_Breakdown!AX49*-1</f>
        <v>-363.87371570405963</v>
      </c>
      <c r="AY35">
        <f>+Expense_Breakdown!AY49*-1</f>
        <v>-364.81863574592353</v>
      </c>
      <c r="AZ35">
        <f>+Expense_Breakdown!AZ49*-1</f>
        <v>-365.78056434854091</v>
      </c>
      <c r="BA35">
        <f>+Expense_Breakdown!BA49*-1</f>
        <v>-366.75980766600543</v>
      </c>
      <c r="BB35">
        <f>+Expense_Breakdown!BB49*-1</f>
        <v>-386.3723874571279</v>
      </c>
      <c r="BC35">
        <f>+Expense_Breakdown!BC49*-1</f>
        <v>-387.40749707589055</v>
      </c>
      <c r="BD35">
        <f>+Expense_Breakdown!BD49*-1</f>
        <v>-388.46123866779095</v>
      </c>
      <c r="BE35">
        <f>+Expense_Breakdown!BE49*-1</f>
        <v>-389.5339476083455</v>
      </c>
      <c r="BF35">
        <f>+Expense_Breakdown!BF49*-1</f>
        <v>-390.62596530983006</v>
      </c>
      <c r="BG35">
        <f>+Expense_Breakdown!BG49*-1</f>
        <v>-391.73763932994137</v>
      </c>
      <c r="BH35">
        <f>+Expense_Breakdown!BH49*-1</f>
        <v>-392.8693234824147</v>
      </c>
      <c r="BI35">
        <f>+Expense_Breakdown!BI49*-1</f>
        <v>-394.02137794963249</v>
      </c>
      <c r="BJ35">
        <f>+Expense_Breakdown!BJ49*-1</f>
        <v>-395.19416939726028</v>
      </c>
      <c r="BK35">
        <f>+Expense_Breakdown!BK49*-1</f>
        <v>-396.38807109094529</v>
      </c>
      <c r="BL35">
        <f>+Expense_Breakdown!BL49*-1</f>
        <v>-397.60346301511669</v>
      </c>
      <c r="BM35">
        <f>+Expense_Breakdown!BM49*-1</f>
        <v>-398.8407319939231</v>
      </c>
    </row>
    <row r="36" spans="1:65" ht="15" customHeight="1" x14ac:dyDescent="0.25">
      <c r="A36" s="47"/>
      <c r="B36" t="s">
        <v>25</v>
      </c>
      <c r="C36">
        <f t="shared" ref="C36:BM36" si="7">SUM(C33,C35)</f>
        <v>5289</v>
      </c>
      <c r="D36">
        <f t="shared" si="7"/>
        <v>5028.0769999999993</v>
      </c>
      <c r="E36">
        <f t="shared" si="7"/>
        <v>5931.348</v>
      </c>
      <c r="F36">
        <f t="shared" ca="1" si="7"/>
        <v>509.02066105158724</v>
      </c>
      <c r="G36">
        <f t="shared" ca="1" si="7"/>
        <v>518.61151775638041</v>
      </c>
      <c r="H36">
        <f t="shared" ca="1" si="7"/>
        <v>528.58994600725441</v>
      </c>
      <c r="I36">
        <f t="shared" ca="1" si="7"/>
        <v>538.96696274368071</v>
      </c>
      <c r="J36">
        <f t="shared" ca="1" si="7"/>
        <v>549.75389997055527</v>
      </c>
      <c r="K36">
        <f t="shared" ca="1" si="7"/>
        <v>560.96241381235575</v>
      </c>
      <c r="L36">
        <f t="shared" ca="1" si="7"/>
        <v>572.6044938289524</v>
      </c>
      <c r="M36">
        <f t="shared" ca="1" si="7"/>
        <v>584.69247260067903</v>
      </c>
      <c r="N36">
        <f t="shared" ca="1" si="7"/>
        <v>597.23903559050132</v>
      </c>
      <c r="O36">
        <f t="shared" ca="1" si="7"/>
        <v>610.25723129134462</v>
      </c>
      <c r="P36">
        <f t="shared" ca="1" si="7"/>
        <v>623.76048166688111</v>
      </c>
      <c r="Q36">
        <f t="shared" ca="1" si="7"/>
        <v>637.76259289432176</v>
      </c>
      <c r="R36">
        <f t="shared" ca="1" si="7"/>
        <v>630.65615653281907</v>
      </c>
      <c r="S36">
        <f t="shared" ca="1" si="7"/>
        <v>642.28418886171812</v>
      </c>
      <c r="T36">
        <f t="shared" ca="1" si="7"/>
        <v>654.28443441267336</v>
      </c>
      <c r="U36">
        <f t="shared" ca="1" si="7"/>
        <v>666.66562006561298</v>
      </c>
      <c r="V36">
        <f t="shared" ca="1" si="7"/>
        <v>679.4366788358052</v>
      </c>
      <c r="W36">
        <f t="shared" ca="1" si="7"/>
        <v>692.60675477385189</v>
      </c>
      <c r="X36">
        <f t="shared" ca="1" si="7"/>
        <v>710.91020798298359</v>
      </c>
      <c r="Y36">
        <f t="shared" ca="1" si="7"/>
        <v>729.6316197564862</v>
      </c>
      <c r="Z36">
        <f t="shared" ca="1" si="7"/>
        <v>748.78079783815838</v>
      </c>
      <c r="AA36">
        <f t="shared" ca="1" si="7"/>
        <v>768.36778180876752</v>
      </c>
      <c r="AB36">
        <f t="shared" ca="1" si="7"/>
        <v>788.40284860154907</v>
      </c>
      <c r="AC36">
        <f t="shared" ca="1" si="7"/>
        <v>808.89651814986155</v>
      </c>
      <c r="AD36">
        <f t="shared" ca="1" si="7"/>
        <v>803.91487643708388</v>
      </c>
      <c r="AE36">
        <f t="shared" ca="1" si="7"/>
        <v>821.05926564105289</v>
      </c>
      <c r="AF36">
        <f t="shared" ca="1" si="7"/>
        <v>838.51080860410389</v>
      </c>
      <c r="AG36">
        <f t="shared" ca="1" si="7"/>
        <v>856.27516672477191</v>
      </c>
      <c r="AH36">
        <f t="shared" ca="1" si="7"/>
        <v>874.35810648227584</v>
      </c>
      <c r="AI36">
        <f t="shared" ca="1" si="7"/>
        <v>892.7655013910661</v>
      </c>
      <c r="AJ36">
        <f t="shared" ca="1" si="7"/>
        <v>911.5033339915633</v>
      </c>
      <c r="AK36">
        <f t="shared" ca="1" si="7"/>
        <v>930.57769787773987</v>
      </c>
      <c r="AL36">
        <f t="shared" ca="1" si="7"/>
        <v>949.99479976221619</v>
      </c>
      <c r="AM36">
        <f t="shared" ca="1" si="7"/>
        <v>969.7609615795493</v>
      </c>
      <c r="AN36">
        <f t="shared" ca="1" si="7"/>
        <v>989.88262262840908</v>
      </c>
      <c r="AO36">
        <f t="shared" ca="1" si="7"/>
        <v>1010.3663417533401</v>
      </c>
      <c r="AP36">
        <f t="shared" ca="1" si="7"/>
        <v>1012.0747940388426</v>
      </c>
      <c r="AQ36">
        <f t="shared" ca="1" si="7"/>
        <v>1033.6972610053458</v>
      </c>
      <c r="AR36">
        <f t="shared" ca="1" si="7"/>
        <v>1055.7099378217806</v>
      </c>
      <c r="AS36">
        <f t="shared" ca="1" si="7"/>
        <v>1078.1200479132883</v>
      </c>
      <c r="AT36">
        <f t="shared" ca="1" si="7"/>
        <v>1100.934949629248</v>
      </c>
      <c r="AU36">
        <f t="shared" ca="1" si="7"/>
        <v>1124.1621387796383</v>
      </c>
      <c r="AV36">
        <f t="shared" ca="1" si="7"/>
        <v>1147.8092512192177</v>
      </c>
      <c r="AW36">
        <f t="shared" ca="1" si="7"/>
        <v>1171.8840654804299</v>
      </c>
      <c r="AX36">
        <f t="shared" ca="1" si="7"/>
        <v>1196.394505455944</v>
      </c>
      <c r="AY36">
        <f t="shared" ca="1" si="7"/>
        <v>1221.348643131759</v>
      </c>
      <c r="AZ36">
        <f t="shared" ca="1" si="7"/>
        <v>1246.7547013718245</v>
      </c>
      <c r="BA36">
        <f t="shared" ca="1" si="7"/>
        <v>1272.6210567551389</v>
      </c>
      <c r="BB36">
        <f t="shared" ca="1" si="7"/>
        <v>1279.4782479377632</v>
      </c>
      <c r="BC36">
        <f t="shared" ca="1" si="7"/>
        <v>1306.7985352711626</v>
      </c>
      <c r="BD36">
        <f t="shared" ca="1" si="7"/>
        <v>1334.6150051250197</v>
      </c>
      <c r="BE36">
        <f t="shared" ca="1" si="7"/>
        <v>1362.9368794806176</v>
      </c>
      <c r="BF36">
        <f t="shared" ca="1" si="7"/>
        <v>1391.7735535419722</v>
      </c>
      <c r="BG36">
        <f t="shared" ca="1" si="7"/>
        <v>1421.1345990210064</v>
      </c>
      <c r="BH36">
        <f t="shared" ca="1" si="7"/>
        <v>1451.0297674855553</v>
      </c>
      <c r="BI36">
        <f t="shared" ca="1" si="7"/>
        <v>1481.4689937714095</v>
      </c>
      <c r="BJ36">
        <f t="shared" ca="1" si="7"/>
        <v>1512.4623994596332</v>
      </c>
      <c r="BK36">
        <f t="shared" ca="1" si="7"/>
        <v>1544.0202964204027</v>
      </c>
      <c r="BL36">
        <f t="shared" ca="1" si="7"/>
        <v>1576.1531904246508</v>
      </c>
      <c r="BM36">
        <f t="shared" ca="1" si="7"/>
        <v>1608.8717848248139</v>
      </c>
    </row>
    <row r="37" spans="1:65" ht="15" customHeight="1" x14ac:dyDescent="0.25">
      <c r="A37" s="47"/>
    </row>
    <row r="38" spans="1:65" ht="15" customHeight="1" x14ac:dyDescent="0.2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  <c r="F38">
        <f ca="1">-Expense_Breakdown!F57</f>
        <v>-352.73106301857143</v>
      </c>
      <c r="G38">
        <f ca="1">-Expense_Breakdown!G57</f>
        <v>-362.067967479017</v>
      </c>
      <c r="H38">
        <f ca="1">-Expense_Breakdown!H57</f>
        <v>-371.54979038535976</v>
      </c>
      <c r="I38">
        <f ca="1">-Expense_Breakdown!I57</f>
        <v>-381.18064883111015</v>
      </c>
      <c r="J38">
        <f ca="1">-Expense_Breakdown!J57</f>
        <v>-390.96477756119975</v>
      </c>
      <c r="K38">
        <f ca="1">-Expense_Breakdown!K57</f>
        <v>-400.90653234985837</v>
      </c>
      <c r="L38">
        <f ca="1">-Expense_Breakdown!L57</f>
        <v>-411.01039347600067</v>
      </c>
      <c r="M38">
        <f ca="1">-Expense_Breakdown!M57</f>
        <v>-421.2809692989544</v>
      </c>
      <c r="N38">
        <f ca="1">-Expense_Breakdown!N57</f>
        <v>-431.72299993744627</v>
      </c>
      <c r="O38">
        <f ca="1">-Expense_Breakdown!O57</f>
        <v>-442.34136105484617</v>
      </c>
      <c r="P38">
        <f ca="1">-Expense_Breakdown!P57</f>
        <v>-453.14106775375831</v>
      </c>
      <c r="Q38">
        <f ca="1">-Expense_Breakdown!Q57</f>
        <v>-464.12727858313991</v>
      </c>
      <c r="R38">
        <f ca="1">-Expense_Breakdown!R57</f>
        <v>-464.06954710978073</v>
      </c>
      <c r="S38">
        <f ca="1">-Expense_Breakdown!S57</f>
        <v>-474.11600661242642</v>
      </c>
      <c r="T38">
        <f ca="1">-Expense_Breakdown!T57</f>
        <v>-484.29387732631983</v>
      </c>
      <c r="U38">
        <f ca="1">-Expense_Breakdown!U57</f>
        <v>-494.60623814109908</v>
      </c>
      <c r="V38">
        <f ca="1">-Expense_Breakdown!V57</f>
        <v>-505.05624060267826</v>
      </c>
      <c r="W38">
        <f ca="1">-Expense_Breakdown!W57</f>
        <v>-511.37193063836128</v>
      </c>
      <c r="X38">
        <f ca="1">-Expense_Breakdown!X57</f>
        <v>-517.83179032319845</v>
      </c>
      <c r="Y38">
        <f ca="1">-Expense_Breakdown!Y57</f>
        <v>-524.43919968857745</v>
      </c>
      <c r="Z38">
        <f ca="1">-Expense_Breakdown!Z57</f>
        <v>-531.19761857406911</v>
      </c>
      <c r="AA38">
        <f ca="1">-Expense_Breakdown!AA57</f>
        <v>-538.110588523567</v>
      </c>
      <c r="AB38">
        <f ca="1">-Expense_Breakdown!AB57</f>
        <v>-545.18173472679177</v>
      </c>
      <c r="AC38">
        <f ca="1">-Expense_Breakdown!AC57</f>
        <v>-552.41476800725161</v>
      </c>
      <c r="AD38">
        <f ca="1">-Expense_Breakdown!AD57</f>
        <v>-564.54404574796797</v>
      </c>
      <c r="AE38">
        <f ca="1">-Expense_Breakdown!AE57</f>
        <v>-570.59359221059333</v>
      </c>
      <c r="AF38">
        <f ca="1">-Expense_Breakdown!AF57</f>
        <v>-576.75153912570545</v>
      </c>
      <c r="AG38">
        <f ca="1">-Expense_Breakdown!AG57</f>
        <v>-583.01988279594559</v>
      </c>
      <c r="AH38">
        <f ca="1">-Expense_Breakdown!AH57</f>
        <v>-589.40065653707575</v>
      </c>
      <c r="AI38">
        <f ca="1">-Expense_Breakdown!AI57</f>
        <v>-595.89593136566759</v>
      </c>
      <c r="AJ38">
        <f ca="1">-Expense_Breakdown!AJ57</f>
        <v>-602.50781669951277</v>
      </c>
      <c r="AK38">
        <f ca="1">-Expense_Breakdown!AK57</f>
        <v>-609.23846107098302</v>
      </c>
      <c r="AL38">
        <f ca="1">-Expense_Breakdown!AL57</f>
        <v>-616.0900528535783</v>
      </c>
      <c r="AM38">
        <f ca="1">-Expense_Breakdown!AM57</f>
        <v>-623.06482100189862</v>
      </c>
      <c r="AN38">
        <f ca="1">-Expense_Breakdown!AN57</f>
        <v>-630.1650358052857</v>
      </c>
      <c r="AO38">
        <f ca="1">-Expense_Breakdown!AO57</f>
        <v>-637.39300965537893</v>
      </c>
      <c r="AP38">
        <f ca="1">-Expense_Breakdown!AP57</f>
        <v>-651.26352019264095</v>
      </c>
      <c r="AQ38">
        <f ca="1">-Expense_Breakdown!AQ57</f>
        <v>-658.8937016436347</v>
      </c>
      <c r="AR38">
        <f ca="1">-Expense_Breakdown!AR57</f>
        <v>-666.66156821188815</v>
      </c>
      <c r="AS38">
        <f ca="1">-Expense_Breakdown!AS57</f>
        <v>-674.56966610977838</v>
      </c>
      <c r="AT38">
        <f ca="1">-Expense_Breakdown!AT57</f>
        <v>-682.62058904838409</v>
      </c>
      <c r="AU38">
        <f ca="1">-Expense_Breakdown!AU57</f>
        <v>-690.81697912908965</v>
      </c>
      <c r="AV38">
        <f ca="1">-Expense_Breakdown!AV57</f>
        <v>-699.16152775197168</v>
      </c>
      <c r="AW38">
        <f ca="1">-Expense_Breakdown!AW57</f>
        <v>-707.65697654129065</v>
      </c>
      <c r="AX38">
        <f ca="1">-Expense_Breakdown!AX57</f>
        <v>-716.30611828840119</v>
      </c>
      <c r="AY38">
        <f ca="1">-Expense_Breakdown!AY57</f>
        <v>-725.11179791241216</v>
      </c>
      <c r="AZ38">
        <f ca="1">-Expense_Breakdown!AZ57</f>
        <v>-734.07691343892429</v>
      </c>
      <c r="BA38">
        <f ca="1">-Expense_Breakdown!BA57</f>
        <v>-743.20441699718913</v>
      </c>
      <c r="BB38">
        <f ca="1">-Expense_Breakdown!BB57</f>
        <v>-757.56043759014301</v>
      </c>
      <c r="BC38">
        <f ca="1">-Expense_Breakdown!BC57</f>
        <v>-767.2012725538782</v>
      </c>
      <c r="BD38">
        <f ca="1">-Expense_Breakdown!BD57</f>
        <v>-777.01714444543563</v>
      </c>
      <c r="BE38">
        <f ca="1">-Expense_Breakdown!BE57</f>
        <v>-787.01130276612753</v>
      </c>
      <c r="BF38">
        <f ca="1">-Expense_Breakdown!BF57</f>
        <v>-797.18705796549284</v>
      </c>
      <c r="BG38">
        <f ca="1">-Expense_Breakdown!BG57</f>
        <v>-807.54778259520231</v>
      </c>
      <c r="BH38">
        <f ca="1">-Expense_Breakdown!BH57</f>
        <v>-818.09691248498996</v>
      </c>
      <c r="BI38">
        <f ca="1">-Expense_Breakdown!BI57</f>
        <v>-828.83794794103437</v>
      </c>
      <c r="BJ38">
        <f ca="1">-Expense_Breakdown!BJ57</f>
        <v>-839.77445496722385</v>
      </c>
      <c r="BK38">
        <f ca="1">-Expense_Breakdown!BK57</f>
        <v>-850.91006650973827</v>
      </c>
      <c r="BL38">
        <f ca="1">-Expense_Breakdown!BL57</f>
        <v>-862.248483725401</v>
      </c>
      <c r="BM38">
        <f ca="1">-Expense_Breakdown!BM57</f>
        <v>-873.79347727425056</v>
      </c>
    </row>
    <row r="39" spans="1:65" ht="15" customHeight="1" x14ac:dyDescent="0.2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  <c r="F39">
        <f>-Expense_Breakdown!F65</f>
        <v>-49.833600000000004</v>
      </c>
      <c r="G39">
        <f>-Expense_Breakdown!G65</f>
        <v>-52.205280000000002</v>
      </c>
      <c r="H39">
        <f>-Expense_Breakdown!H65</f>
        <v>-54.57696</v>
      </c>
      <c r="I39">
        <f>-Expense_Breakdown!I65</f>
        <v>-56.948639999999997</v>
      </c>
      <c r="J39">
        <f>-Expense_Breakdown!J65</f>
        <v>-59.320320000000002</v>
      </c>
      <c r="K39">
        <f>-Expense_Breakdown!K65</f>
        <v>-61.692</v>
      </c>
      <c r="L39">
        <f>-Expense_Breakdown!L65</f>
        <v>-64.063680000000005</v>
      </c>
      <c r="M39">
        <f>-Expense_Breakdown!M65</f>
        <v>-66.435360000000003</v>
      </c>
      <c r="N39">
        <f>-Expense_Breakdown!N65</f>
        <v>-68.807040000000001</v>
      </c>
      <c r="O39">
        <f>-Expense_Breakdown!O65</f>
        <v>-71.178719999999998</v>
      </c>
      <c r="P39">
        <f>-Expense_Breakdown!P65</f>
        <v>-73.550399999999996</v>
      </c>
      <c r="Q39">
        <f>-Expense_Breakdown!Q65</f>
        <v>-75.922080000000008</v>
      </c>
      <c r="R39">
        <f>-Expense_Breakdown!R65</f>
        <v>-80.198184000000012</v>
      </c>
      <c r="S39">
        <f>-Expense_Breakdown!S65</f>
        <v>-80.198184000000012</v>
      </c>
      <c r="T39">
        <f>-Expense_Breakdown!T65</f>
        <v>-80.198184000000012</v>
      </c>
      <c r="U39">
        <f>-Expense_Breakdown!U65</f>
        <v>-80.198184000000012</v>
      </c>
      <c r="V39">
        <f>-Expense_Breakdown!V65</f>
        <v>-80.198184000000012</v>
      </c>
      <c r="W39">
        <f>-Expense_Breakdown!W65</f>
        <v>-82.688448000000008</v>
      </c>
      <c r="X39">
        <f>-Expense_Breakdown!X65</f>
        <v>-82.688448000000008</v>
      </c>
      <c r="Y39">
        <f>-Expense_Breakdown!Y65</f>
        <v>-82.688448000000008</v>
      </c>
      <c r="Z39">
        <f>-Expense_Breakdown!Z65</f>
        <v>-82.688448000000008</v>
      </c>
      <c r="AA39">
        <f>-Expense_Breakdown!AA65</f>
        <v>-82.688448000000008</v>
      </c>
      <c r="AB39">
        <f>-Expense_Breakdown!AB65</f>
        <v>-82.688448000000008</v>
      </c>
      <c r="AC39">
        <f>-Expense_Breakdown!AC65</f>
        <v>-82.688448000000008</v>
      </c>
      <c r="AD39">
        <f>-Expense_Breakdown!AD65</f>
        <v>-85.679101440000011</v>
      </c>
      <c r="AE39">
        <f>-Expense_Breakdown!AE65</f>
        <v>-85.679101440000011</v>
      </c>
      <c r="AF39">
        <f>-Expense_Breakdown!AF65</f>
        <v>-85.679101440000011</v>
      </c>
      <c r="AG39">
        <f>-Expense_Breakdown!AG65</f>
        <v>-85.679101440000011</v>
      </c>
      <c r="AH39">
        <f>-Expense_Breakdown!AH65</f>
        <v>-85.679101440000011</v>
      </c>
      <c r="AI39">
        <f>-Expense_Breakdown!AI65</f>
        <v>-85.679101440000011</v>
      </c>
      <c r="AJ39">
        <f>-Expense_Breakdown!AJ65</f>
        <v>-85.679101440000011</v>
      </c>
      <c r="AK39">
        <f>-Expense_Breakdown!AK65</f>
        <v>-85.679101440000011</v>
      </c>
      <c r="AL39">
        <f>-Expense_Breakdown!AL65</f>
        <v>-85.679101440000011</v>
      </c>
      <c r="AM39">
        <f>-Expense_Breakdown!AM65</f>
        <v>-85.679101440000011</v>
      </c>
      <c r="AN39">
        <f>-Expense_Breakdown!AN65</f>
        <v>-85.679101440000011</v>
      </c>
      <c r="AO39">
        <f>-Expense_Breakdown!AO65</f>
        <v>-85.679101440000011</v>
      </c>
      <c r="AP39">
        <f>-Expense_Breakdown!AP65</f>
        <v>-88.741474483200008</v>
      </c>
      <c r="AQ39">
        <f>-Expense_Breakdown!AQ65</f>
        <v>-88.741474483200008</v>
      </c>
      <c r="AR39">
        <f>-Expense_Breakdown!AR65</f>
        <v>-88.741474483200008</v>
      </c>
      <c r="AS39">
        <f>-Expense_Breakdown!AS65</f>
        <v>-88.741474483200008</v>
      </c>
      <c r="AT39">
        <f>-Expense_Breakdown!AT65</f>
        <v>-88.741474483200008</v>
      </c>
      <c r="AU39">
        <f>-Expense_Breakdown!AU65</f>
        <v>-88.741474483200008</v>
      </c>
      <c r="AV39">
        <f>-Expense_Breakdown!AV65</f>
        <v>-88.741474483200008</v>
      </c>
      <c r="AW39">
        <f>-Expense_Breakdown!AW65</f>
        <v>-88.741474483200008</v>
      </c>
      <c r="AX39">
        <f>-Expense_Breakdown!AX65</f>
        <v>-88.741474483200008</v>
      </c>
      <c r="AY39">
        <f>-Expense_Breakdown!AY65</f>
        <v>-88.741474483200008</v>
      </c>
      <c r="AZ39">
        <f>-Expense_Breakdown!AZ65</f>
        <v>-88.741474483200008</v>
      </c>
      <c r="BA39">
        <f>-Expense_Breakdown!BA65</f>
        <v>-88.741474483200008</v>
      </c>
      <c r="BB39">
        <f>-Expense_Breakdown!BB65</f>
        <v>-91.032303972864014</v>
      </c>
      <c r="BC39">
        <f>-Expense_Breakdown!BC65</f>
        <v>-91.032303972864014</v>
      </c>
      <c r="BD39">
        <f>-Expense_Breakdown!BD65</f>
        <v>-91.032303972864014</v>
      </c>
      <c r="BE39">
        <f>-Expense_Breakdown!BE65</f>
        <v>-91.032303972864014</v>
      </c>
      <c r="BF39">
        <f>-Expense_Breakdown!BF65</f>
        <v>-91.032303972864014</v>
      </c>
      <c r="BG39">
        <f>-Expense_Breakdown!BG65</f>
        <v>-91.032303972864014</v>
      </c>
      <c r="BH39">
        <f>-Expense_Breakdown!BH65</f>
        <v>-91.032303972864014</v>
      </c>
      <c r="BI39">
        <f>-Expense_Breakdown!BI65</f>
        <v>-91.032303972864014</v>
      </c>
      <c r="BJ39">
        <f>-Expense_Breakdown!BJ65</f>
        <v>-91.032303972864014</v>
      </c>
      <c r="BK39">
        <f>-Expense_Breakdown!BK65</f>
        <v>-91.032303972864014</v>
      </c>
      <c r="BL39">
        <f>-Expense_Breakdown!BL65</f>
        <v>-91.032303972864014</v>
      </c>
      <c r="BM39">
        <f>-Expense_Breakdown!BM65</f>
        <v>-91.032303972864014</v>
      </c>
    </row>
    <row r="40" spans="1:65" ht="15" customHeight="1" x14ac:dyDescent="0.2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  <c r="F40">
        <f>-Expense_Breakdown!F70</f>
        <v>-52.433600000000006</v>
      </c>
      <c r="G40">
        <f>-Expense_Breakdown!G70</f>
        <v>-56.386400000000002</v>
      </c>
      <c r="H40">
        <f>-Expense_Breakdown!H70</f>
        <v>-60.339200000000005</v>
      </c>
      <c r="I40">
        <f>-Expense_Breakdown!I70</f>
        <v>-64.292000000000002</v>
      </c>
      <c r="J40">
        <f>-Expense_Breakdown!J70</f>
        <v>-68.244799999999998</v>
      </c>
      <c r="K40">
        <f>-Expense_Breakdown!K70</f>
        <v>-72.197600000000008</v>
      </c>
      <c r="L40">
        <f>-Expense_Breakdown!L70</f>
        <v>-76.150400000000005</v>
      </c>
      <c r="M40">
        <f>-Expense_Breakdown!M70</f>
        <v>-76.150400000000005</v>
      </c>
      <c r="N40">
        <f>-Expense_Breakdown!N70</f>
        <v>-76.150400000000005</v>
      </c>
      <c r="O40">
        <f>-Expense_Breakdown!O70</f>
        <v>-76.150400000000005</v>
      </c>
      <c r="P40">
        <f>-Expense_Breakdown!P70</f>
        <v>-76.150400000000005</v>
      </c>
      <c r="Q40">
        <f>-Expense_Breakdown!Q70</f>
        <v>-76.150400000000005</v>
      </c>
      <c r="R40">
        <f>-Expense_Breakdown!R70</f>
        <v>-80.707920000000016</v>
      </c>
      <c r="S40">
        <f>-Expense_Breakdown!S70</f>
        <v>-80.707920000000016</v>
      </c>
      <c r="T40">
        <f>-Expense_Breakdown!T70</f>
        <v>-80.707920000000016</v>
      </c>
      <c r="U40">
        <f>-Expense_Breakdown!U70</f>
        <v>-80.707920000000016</v>
      </c>
      <c r="V40">
        <f>-Expense_Breakdown!V70</f>
        <v>-80.707920000000016</v>
      </c>
      <c r="W40">
        <f>-Expense_Breakdown!W70</f>
        <v>-80.707920000000016</v>
      </c>
      <c r="X40">
        <f>-Expense_Breakdown!X70</f>
        <v>-80.707920000000016</v>
      </c>
      <c r="Y40">
        <f>-Expense_Breakdown!Y70</f>
        <v>-80.707920000000016</v>
      </c>
      <c r="Z40">
        <f>-Expense_Breakdown!Z70</f>
        <v>-80.707920000000016</v>
      </c>
      <c r="AA40">
        <f>-Expense_Breakdown!AA70</f>
        <v>-80.707920000000016</v>
      </c>
      <c r="AB40">
        <f>-Expense_Breakdown!AB70</f>
        <v>-80.707920000000016</v>
      </c>
      <c r="AC40">
        <f>-Expense_Breakdown!AC70</f>
        <v>-80.707920000000016</v>
      </c>
      <c r="AD40">
        <f>-Expense_Breakdown!AD70</f>
        <v>-83.949157600000007</v>
      </c>
      <c r="AE40">
        <f>-Expense_Breakdown!AE70</f>
        <v>-83.949157600000007</v>
      </c>
      <c r="AF40">
        <f>-Expense_Breakdown!AF70</f>
        <v>-83.949157600000007</v>
      </c>
      <c r="AG40">
        <f>-Expense_Breakdown!AG70</f>
        <v>-83.949157600000007</v>
      </c>
      <c r="AH40">
        <f>-Expense_Breakdown!AH70</f>
        <v>-83.949157600000007</v>
      </c>
      <c r="AI40">
        <f>-Expense_Breakdown!AI70</f>
        <v>-83.949157600000007</v>
      </c>
      <c r="AJ40">
        <f>-Expense_Breakdown!AJ70</f>
        <v>-83.949157600000007</v>
      </c>
      <c r="AK40">
        <f>-Expense_Breakdown!AK70</f>
        <v>-83.949157600000007</v>
      </c>
      <c r="AL40">
        <f>-Expense_Breakdown!AL70</f>
        <v>-83.949157600000007</v>
      </c>
      <c r="AM40">
        <f>-Expense_Breakdown!AM70</f>
        <v>-83.949157600000007</v>
      </c>
      <c r="AN40">
        <f>-Expense_Breakdown!AN70</f>
        <v>-83.949157600000007</v>
      </c>
      <c r="AO40">
        <f>-Expense_Breakdown!AO70</f>
        <v>-83.949157600000007</v>
      </c>
      <c r="AP40">
        <f>-Expense_Breakdown!AP70</f>
        <v>-87.257632328</v>
      </c>
      <c r="AQ40">
        <f>-Expense_Breakdown!AQ70</f>
        <v>-87.257632328</v>
      </c>
      <c r="AR40">
        <f>-Expense_Breakdown!AR70</f>
        <v>-87.257632328</v>
      </c>
      <c r="AS40">
        <f>-Expense_Breakdown!AS70</f>
        <v>-87.257632328</v>
      </c>
      <c r="AT40">
        <f>-Expense_Breakdown!AT70</f>
        <v>-87.257632328</v>
      </c>
      <c r="AU40">
        <f>-Expense_Breakdown!AU70</f>
        <v>-87.257632328</v>
      </c>
      <c r="AV40">
        <f>-Expense_Breakdown!AV70</f>
        <v>-87.257632328</v>
      </c>
      <c r="AW40">
        <f>-Expense_Breakdown!AW70</f>
        <v>-87.257632328</v>
      </c>
      <c r="AX40">
        <f>-Expense_Breakdown!AX70</f>
        <v>-87.257632328</v>
      </c>
      <c r="AY40">
        <f>-Expense_Breakdown!AY70</f>
        <v>-87.257632328</v>
      </c>
      <c r="AZ40">
        <f>-Expense_Breakdown!AZ70</f>
        <v>-87.257632328</v>
      </c>
      <c r="BA40">
        <f>-Expense_Breakdown!BA70</f>
        <v>-87.257632328</v>
      </c>
      <c r="BB40">
        <f>-Expense_Breakdown!BB70</f>
        <v>-89.842784974560018</v>
      </c>
      <c r="BC40">
        <f>-Expense_Breakdown!BC70</f>
        <v>-89.842784974560018</v>
      </c>
      <c r="BD40">
        <f>-Expense_Breakdown!BD70</f>
        <v>-89.842784974560018</v>
      </c>
      <c r="BE40">
        <f>-Expense_Breakdown!BE70</f>
        <v>-89.842784974560018</v>
      </c>
      <c r="BF40">
        <f>-Expense_Breakdown!BF70</f>
        <v>-89.842784974560018</v>
      </c>
      <c r="BG40">
        <f>-Expense_Breakdown!BG70</f>
        <v>-89.842784974560018</v>
      </c>
      <c r="BH40">
        <f>-Expense_Breakdown!BH70</f>
        <v>-89.842784974560018</v>
      </c>
      <c r="BI40">
        <f>-Expense_Breakdown!BI70</f>
        <v>-89.842784974560018</v>
      </c>
      <c r="BJ40">
        <f>-Expense_Breakdown!BJ70</f>
        <v>-89.842784974560018</v>
      </c>
      <c r="BK40">
        <f>-Expense_Breakdown!BK70</f>
        <v>-89.842784974560018</v>
      </c>
      <c r="BL40">
        <f>-Expense_Breakdown!BL70</f>
        <v>-89.842784974560018</v>
      </c>
      <c r="BM40">
        <f>-Expense_Breakdown!BM70</f>
        <v>-89.842784974560018</v>
      </c>
    </row>
    <row r="41" spans="1:65" ht="15" customHeight="1" x14ac:dyDescent="0.25">
      <c r="A41" s="86"/>
      <c r="B41" t="s">
        <v>31</v>
      </c>
      <c r="C41">
        <f t="shared" ref="C41:AH41" si="8">SUM(C38:C40,C36)</f>
        <v>1614.9999999999973</v>
      </c>
      <c r="D41">
        <f t="shared" si="8"/>
        <v>1277.9250000000006</v>
      </c>
      <c r="E41">
        <f t="shared" si="8"/>
        <v>1236.8219999999974</v>
      </c>
      <c r="F41">
        <f t="shared" ca="1" si="8"/>
        <v>54.022398033015804</v>
      </c>
      <c r="G41">
        <f t="shared" ca="1" si="8"/>
        <v>47.951870277363412</v>
      </c>
      <c r="H41">
        <f t="shared" ca="1" si="8"/>
        <v>42.123995621894665</v>
      </c>
      <c r="I41">
        <f t="shared" ca="1" si="8"/>
        <v>36.545673912570578</v>
      </c>
      <c r="J41">
        <f t="shared" ca="1" si="8"/>
        <v>31.224002409355535</v>
      </c>
      <c r="K41">
        <f t="shared" ca="1" si="8"/>
        <v>26.166281462497409</v>
      </c>
      <c r="L41">
        <f t="shared" ca="1" si="8"/>
        <v>21.38002035295176</v>
      </c>
      <c r="M41">
        <f t="shared" ca="1" si="8"/>
        <v>20.825743301724629</v>
      </c>
      <c r="N41">
        <f t="shared" ca="1" si="8"/>
        <v>20.558595653055022</v>
      </c>
      <c r="O41">
        <f t="shared" ca="1" si="8"/>
        <v>20.58675023649846</v>
      </c>
      <c r="P41">
        <f t="shared" ca="1" si="8"/>
        <v>20.91861391312284</v>
      </c>
      <c r="Q41">
        <f t="shared" ca="1" si="8"/>
        <v>21.562834311181859</v>
      </c>
      <c r="R41">
        <f t="shared" ca="1" si="8"/>
        <v>5.6805054230383121</v>
      </c>
      <c r="S41">
        <f t="shared" ca="1" si="8"/>
        <v>7.262078249291676</v>
      </c>
      <c r="T41">
        <f t="shared" ca="1" si="8"/>
        <v>9.0844530863535056</v>
      </c>
      <c r="U41">
        <f t="shared" ca="1" si="8"/>
        <v>11.153277924513873</v>
      </c>
      <c r="V41">
        <f t="shared" ca="1" si="8"/>
        <v>13.47433423312691</v>
      </c>
      <c r="W41">
        <f t="shared" ca="1" si="8"/>
        <v>17.83845613549056</v>
      </c>
      <c r="X41">
        <f t="shared" ca="1" si="8"/>
        <v>29.682049659785093</v>
      </c>
      <c r="Y41">
        <f t="shared" ca="1" si="8"/>
        <v>41.796052067908704</v>
      </c>
      <c r="Z41">
        <f t="shared" ca="1" si="8"/>
        <v>54.186811264089215</v>
      </c>
      <c r="AA41">
        <f t="shared" ca="1" si="8"/>
        <v>66.860825285200463</v>
      </c>
      <c r="AB41">
        <f t="shared" ca="1" si="8"/>
        <v>79.824745874757241</v>
      </c>
      <c r="AC41">
        <f t="shared" ca="1" si="8"/>
        <v>93.085382142609888</v>
      </c>
      <c r="AD41">
        <f t="shared" ca="1" si="8"/>
        <v>69.742571649115916</v>
      </c>
      <c r="AE41">
        <f t="shared" ca="1" si="8"/>
        <v>80.837414390459571</v>
      </c>
      <c r="AF41">
        <f t="shared" ca="1" si="8"/>
        <v>92.131010438398334</v>
      </c>
      <c r="AG41">
        <f t="shared" ca="1" si="8"/>
        <v>103.62702488882633</v>
      </c>
      <c r="AH41">
        <f t="shared" ca="1" si="8"/>
        <v>115.32919090519999</v>
      </c>
      <c r="AI41">
        <f t="shared" ref="AI41:BM41" ca="1" si="9">SUM(AI38:AI40,AI36)</f>
        <v>127.2413109853984</v>
      </c>
      <c r="AJ41">
        <f t="shared" ca="1" si="9"/>
        <v>139.36725825205053</v>
      </c>
      <c r="AK41">
        <f t="shared" ca="1" si="9"/>
        <v>151.71097776675674</v>
      </c>
      <c r="AL41">
        <f t="shared" ca="1" si="9"/>
        <v>164.27648786863779</v>
      </c>
      <c r="AM41">
        <f t="shared" ca="1" si="9"/>
        <v>177.06788153765069</v>
      </c>
      <c r="AN41">
        <f t="shared" ca="1" si="9"/>
        <v>190.08932778312328</v>
      </c>
      <c r="AO41">
        <f t="shared" ca="1" si="9"/>
        <v>203.34507305796114</v>
      </c>
      <c r="AP41">
        <f t="shared" ca="1" si="9"/>
        <v>184.81216703500161</v>
      </c>
      <c r="AQ41">
        <f t="shared" ca="1" si="9"/>
        <v>198.80445255051109</v>
      </c>
      <c r="AR41">
        <f t="shared" ca="1" si="9"/>
        <v>213.04926279869244</v>
      </c>
      <c r="AS41">
        <f t="shared" ca="1" si="9"/>
        <v>227.55127499230991</v>
      </c>
      <c r="AT41">
        <f t="shared" ca="1" si="9"/>
        <v>242.31525376966385</v>
      </c>
      <c r="AU41">
        <f t="shared" ca="1" si="9"/>
        <v>257.34605283934866</v>
      </c>
      <c r="AV41">
        <f t="shared" ca="1" si="9"/>
        <v>272.64861665604599</v>
      </c>
      <c r="AW41">
        <f t="shared" ca="1" si="9"/>
        <v>288.22798212793919</v>
      </c>
      <c r="AX41">
        <f t="shared" ca="1" si="9"/>
        <v>304.08928035634278</v>
      </c>
      <c r="AY41">
        <f t="shared" ca="1" si="9"/>
        <v>320.23773840814681</v>
      </c>
      <c r="AZ41">
        <f t="shared" ca="1" si="9"/>
        <v>336.67868112170015</v>
      </c>
      <c r="BA41">
        <f t="shared" ca="1" si="9"/>
        <v>353.4175329467497</v>
      </c>
      <c r="BB41">
        <f t="shared" ca="1" si="9"/>
        <v>341.04272140019611</v>
      </c>
      <c r="BC41">
        <f t="shared" ca="1" si="9"/>
        <v>358.72217376986032</v>
      </c>
      <c r="BD41">
        <f t="shared" ca="1" si="9"/>
        <v>376.72277173216003</v>
      </c>
      <c r="BE41">
        <f t="shared" ca="1" si="9"/>
        <v>395.05048776706599</v>
      </c>
      <c r="BF41">
        <f t="shared" ca="1" si="9"/>
        <v>413.71140662905532</v>
      </c>
      <c r="BG41">
        <f t="shared" ca="1" si="9"/>
        <v>432.71172747838</v>
      </c>
      <c r="BH41">
        <f t="shared" ca="1" si="9"/>
        <v>452.05776605314134</v>
      </c>
      <c r="BI41">
        <f t="shared" ca="1" si="9"/>
        <v>471.75595688295107</v>
      </c>
      <c r="BJ41">
        <f t="shared" ca="1" si="9"/>
        <v>491.81285554498527</v>
      </c>
      <c r="BK41">
        <f t="shared" ca="1" si="9"/>
        <v>512.23514096324038</v>
      </c>
      <c r="BL41">
        <f t="shared" ca="1" si="9"/>
        <v>533.02961775182575</v>
      </c>
      <c r="BM41">
        <f t="shared" ca="1" si="9"/>
        <v>554.20321860313925</v>
      </c>
    </row>
    <row r="42" spans="1:65" ht="15" customHeight="1" x14ac:dyDescent="0.25">
      <c r="A42" s="86"/>
    </row>
    <row r="43" spans="1:65" ht="15" customHeight="1" x14ac:dyDescent="0.2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  <c r="F43">
        <f>F132</f>
        <v>-25.776420000000002</v>
      </c>
      <c r="G43">
        <f t="shared" ref="G43:BM43" ca="1" si="10">G132</f>
        <v>-26.917333372639288</v>
      </c>
      <c r="H43">
        <f t="shared" ca="1" si="10"/>
        <v>-28.063509127552734</v>
      </c>
      <c r="I43">
        <f t="shared" ca="1" si="10"/>
        <v>-29.215876281616353</v>
      </c>
      <c r="J43">
        <f t="shared" ca="1" si="10"/>
        <v>-30.375366859401186</v>
      </c>
      <c r="K43">
        <f t="shared" ca="1" si="10"/>
        <v>-31.542916685328155</v>
      </c>
      <c r="L43">
        <f t="shared" ca="1" si="10"/>
        <v>-32.719466177392249</v>
      </c>
      <c r="M43">
        <f t="shared" ca="1" si="10"/>
        <v>-33.905961143140487</v>
      </c>
      <c r="N43">
        <f t="shared" ca="1" si="10"/>
        <v>-35.103353578588433</v>
      </c>
      <c r="O43">
        <f t="shared" ca="1" si="10"/>
        <v>-36.312602470761618</v>
      </c>
      <c r="P43">
        <f t="shared" ca="1" si="10"/>
        <v>-37.534674604550112</v>
      </c>
      <c r="Q43">
        <f t="shared" ca="1" si="10"/>
        <v>-38.770545374566794</v>
      </c>
      <c r="R43">
        <f t="shared" ca="1" si="10"/>
        <v>-40.021199602703341</v>
      </c>
      <c r="S43">
        <f t="shared" ca="1" si="10"/>
        <v>-41.274296671082261</v>
      </c>
      <c r="T43">
        <f t="shared" ca="1" si="10"/>
        <v>-42.535631576401414</v>
      </c>
      <c r="U43">
        <f t="shared" ca="1" si="10"/>
        <v>-43.806000743171325</v>
      </c>
      <c r="V43">
        <f t="shared" ca="1" si="10"/>
        <v>-45.08620115317315</v>
      </c>
      <c r="W43">
        <f t="shared" ca="1" si="10"/>
        <v>-46.377030905716865</v>
      </c>
      <c r="X43">
        <f t="shared" ca="1" si="10"/>
        <v>-47.679289774791172</v>
      </c>
      <c r="Y43">
        <f t="shared" ca="1" si="10"/>
        <v>-48.993779763525779</v>
      </c>
      <c r="Z43">
        <f t="shared" ca="1" si="10"/>
        <v>-50.321305656382243</v>
      </c>
      <c r="AA43">
        <f t="shared" ca="1" si="10"/>
        <v>-51.662675569484854</v>
      </c>
      <c r="AB43">
        <f t="shared" ca="1" si="10"/>
        <v>-53.018701499499223</v>
      </c>
      <c r="AC43">
        <f t="shared" ca="1" si="10"/>
        <v>-54.390199871462301</v>
      </c>
      <c r="AD43">
        <f t="shared" ca="1" si="10"/>
        <v>-55.77799208596425</v>
      </c>
      <c r="AE43">
        <f t="shared" ca="1" si="10"/>
        <v>-57.166904461795653</v>
      </c>
      <c r="AF43">
        <f t="shared" ca="1" si="10"/>
        <v>-58.562189982378847</v>
      </c>
      <c r="AG43">
        <f t="shared" ca="1" si="10"/>
        <v>-59.964518280493962</v>
      </c>
      <c r="AH43">
        <f t="shared" ca="1" si="10"/>
        <v>-61.374554752929306</v>
      </c>
      <c r="AI43">
        <f t="shared" ca="1" si="10"/>
        <v>-62.79296098148879</v>
      </c>
      <c r="AJ43">
        <f t="shared" ca="1" si="10"/>
        <v>-64.220395146830313</v>
      </c>
      <c r="AK43">
        <f t="shared" ca="1" si="10"/>
        <v>-65.65751243545094</v>
      </c>
      <c r="AL43">
        <f t="shared" ca="1" si="10"/>
        <v>-67.104965440127557</v>
      </c>
      <c r="AM43">
        <f t="shared" ca="1" si="10"/>
        <v>-68.563404554113916</v>
      </c>
      <c r="AN43">
        <f t="shared" ca="1" si="10"/>
        <v>-70.033478359387928</v>
      </c>
      <c r="AO43">
        <f t="shared" ca="1" si="10"/>
        <v>-71.515834009236485</v>
      </c>
      <c r="AP43">
        <f t="shared" ca="1" si="10"/>
        <v>-73.011117605457983</v>
      </c>
      <c r="AQ43">
        <f t="shared" ca="1" si="10"/>
        <v>-74.516993524842277</v>
      </c>
      <c r="AR43">
        <f t="shared" ca="1" si="10"/>
        <v>-76.038285784050004</v>
      </c>
      <c r="AS43">
        <f t="shared" ca="1" si="10"/>
        <v>-77.575625274699959</v>
      </c>
      <c r="AT43">
        <f t="shared" ca="1" si="10"/>
        <v>-79.129644181584268</v>
      </c>
      <c r="AU43">
        <f t="shared" ca="1" si="10"/>
        <v>-80.700976321068609</v>
      </c>
      <c r="AV43">
        <f t="shared" ca="1" si="10"/>
        <v>-82.29025747642109</v>
      </c>
      <c r="AW43">
        <f t="shared" ca="1" si="10"/>
        <v>-83.898125730294694</v>
      </c>
      <c r="AX43">
        <f t="shared" ca="1" si="10"/>
        <v>-85.525221794584922</v>
      </c>
      <c r="AY43">
        <f t="shared" ca="1" si="10"/>
        <v>-87.172189337879388</v>
      </c>
      <c r="AZ43">
        <f t="shared" ca="1" si="10"/>
        <v>-88.839675310712749</v>
      </c>
      <c r="BA43">
        <f t="shared" ca="1" si="10"/>
        <v>-90.528330268836356</v>
      </c>
      <c r="BB43">
        <f t="shared" ca="1" si="10"/>
        <v>-92.238808694708354</v>
      </c>
      <c r="BC43">
        <f t="shared" ca="1" si="10"/>
        <v>-93.969441149433308</v>
      </c>
      <c r="BD43">
        <f t="shared" ca="1" si="10"/>
        <v>-95.724714202287359</v>
      </c>
      <c r="BE43">
        <f t="shared" ca="1" si="10"/>
        <v>-97.505278634459316</v>
      </c>
      <c r="BF43">
        <f t="shared" ca="1" si="10"/>
        <v>-99.311791508565733</v>
      </c>
      <c r="BG43">
        <f t="shared" ca="1" si="10"/>
        <v>-101.14491646420863</v>
      </c>
      <c r="BH43">
        <f t="shared" ca="1" si="10"/>
        <v>-103.00532401382993</v>
      </c>
      <c r="BI43">
        <f t="shared" ca="1" si="10"/>
        <v>-104.89369183902855</v>
      </c>
      <c r="BJ43">
        <f t="shared" ca="1" si="10"/>
        <v>-106.8107050875045</v>
      </c>
      <c r="BK43">
        <f t="shared" ca="1" si="10"/>
        <v>-108.75705667079298</v>
      </c>
      <c r="BL43">
        <f t="shared" ca="1" si="10"/>
        <v>-110.73344756294982</v>
      </c>
      <c r="BM43">
        <f t="shared" ca="1" si="10"/>
        <v>-112.74058710034868</v>
      </c>
    </row>
    <row r="44" spans="1:65" ht="15" customHeight="1" x14ac:dyDescent="0.25">
      <c r="A44" s="86"/>
      <c r="B44" t="s">
        <v>321</v>
      </c>
      <c r="C44" s="39">
        <v>0</v>
      </c>
      <c r="D44" s="39">
        <v>0</v>
      </c>
      <c r="E44" s="39">
        <v>0</v>
      </c>
      <c r="F44">
        <f>F127</f>
        <v>-0.55370666666666679</v>
      </c>
      <c r="G44">
        <f t="shared" ref="G44:BM44" si="11">G127</f>
        <v>-1.1337653333333335</v>
      </c>
      <c r="H44">
        <f t="shared" si="11"/>
        <v>-1.7401760000000004</v>
      </c>
      <c r="I44">
        <f t="shared" si="11"/>
        <v>-2.3729386666666672</v>
      </c>
      <c r="J44">
        <f t="shared" si="11"/>
        <v>-3.0320533333333342</v>
      </c>
      <c r="K44">
        <f t="shared" si="11"/>
        <v>-3.7175200000000008</v>
      </c>
      <c r="L44">
        <f t="shared" si="11"/>
        <v>-4.4293386666666672</v>
      </c>
      <c r="M44">
        <f t="shared" si="11"/>
        <v>-5.1675093333333342</v>
      </c>
      <c r="N44">
        <f t="shared" si="11"/>
        <v>-5.9320320000000013</v>
      </c>
      <c r="O44">
        <f t="shared" si="11"/>
        <v>-6.7229066666666686</v>
      </c>
      <c r="P44">
        <f t="shared" si="11"/>
        <v>-7.5401333333333351</v>
      </c>
      <c r="Q44">
        <f t="shared" si="11"/>
        <v>-8.3837120000000027</v>
      </c>
      <c r="R44">
        <f t="shared" si="11"/>
        <v>-9.2748029333333371</v>
      </c>
      <c r="S44">
        <f t="shared" si="11"/>
        <v>-10.165893866666671</v>
      </c>
      <c r="T44">
        <f t="shared" si="11"/>
        <v>-11.056984800000006</v>
      </c>
      <c r="U44">
        <f t="shared" si="11"/>
        <v>-11.94807573333334</v>
      </c>
      <c r="V44">
        <f t="shared" si="11"/>
        <v>-12.839166666666674</v>
      </c>
      <c r="W44">
        <f t="shared" si="11"/>
        <v>-13.757927200000008</v>
      </c>
      <c r="X44">
        <f t="shared" si="11"/>
        <v>-14.676687733333342</v>
      </c>
      <c r="Y44">
        <f t="shared" si="11"/>
        <v>-15.595448266666676</v>
      </c>
      <c r="Z44">
        <f t="shared" si="11"/>
        <v>-16.514208800000009</v>
      </c>
      <c r="AA44">
        <f t="shared" si="11"/>
        <v>-17.432969333333343</v>
      </c>
      <c r="AB44">
        <f t="shared" si="11"/>
        <v>-18.351729866666677</v>
      </c>
      <c r="AC44">
        <f t="shared" si="11"/>
        <v>-19.270490400000011</v>
      </c>
      <c r="AD44">
        <f t="shared" si="11"/>
        <v>-20.22248041600001</v>
      </c>
      <c r="AE44">
        <f t="shared" si="11"/>
        <v>-21.17447043200001</v>
      </c>
      <c r="AF44">
        <f t="shared" si="11"/>
        <v>-22.12646044800001</v>
      </c>
      <c r="AG44">
        <f t="shared" si="11"/>
        <v>-23.07845046400001</v>
      </c>
      <c r="AH44">
        <f t="shared" si="11"/>
        <v>-24.03044048000001</v>
      </c>
      <c r="AI44">
        <f t="shared" si="11"/>
        <v>-24.98243049600001</v>
      </c>
      <c r="AJ44">
        <f t="shared" si="11"/>
        <v>-25.93442051200001</v>
      </c>
      <c r="AK44">
        <f t="shared" si="11"/>
        <v>-26.88641052800001</v>
      </c>
      <c r="AL44">
        <f t="shared" si="11"/>
        <v>-27.83840054400001</v>
      </c>
      <c r="AM44">
        <f t="shared" si="11"/>
        <v>-28.790390560000009</v>
      </c>
      <c r="AN44">
        <f t="shared" si="11"/>
        <v>-29.742380576000009</v>
      </c>
      <c r="AO44">
        <f t="shared" si="11"/>
        <v>-30.694370592000009</v>
      </c>
      <c r="AP44">
        <f t="shared" si="11"/>
        <v>-31.680386975146675</v>
      </c>
      <c r="AQ44">
        <f t="shared" si="11"/>
        <v>-32.666403358293344</v>
      </c>
      <c r="AR44">
        <f t="shared" si="11"/>
        <v>-33.652419741440013</v>
      </c>
      <c r="AS44">
        <f t="shared" si="11"/>
        <v>-34.638436124586683</v>
      </c>
      <c r="AT44">
        <f t="shared" si="11"/>
        <v>-35.624452507733352</v>
      </c>
      <c r="AU44">
        <f t="shared" si="11"/>
        <v>-36.610468890880021</v>
      </c>
      <c r="AV44">
        <f t="shared" si="11"/>
        <v>-37.596485274026691</v>
      </c>
      <c r="AW44">
        <f t="shared" si="11"/>
        <v>-38.58250165717336</v>
      </c>
      <c r="AX44">
        <f t="shared" si="11"/>
        <v>-39.568518040320029</v>
      </c>
      <c r="AY44">
        <f t="shared" si="11"/>
        <v>-40.554534423466698</v>
      </c>
      <c r="AZ44">
        <f t="shared" si="11"/>
        <v>-41.540550806613368</v>
      </c>
      <c r="BA44">
        <f t="shared" si="11"/>
        <v>-42.526567189760037</v>
      </c>
      <c r="BB44">
        <f t="shared" si="11"/>
        <v>-43.538037233902969</v>
      </c>
      <c r="BC44">
        <f t="shared" si="11"/>
        <v>-44.549507278045901</v>
      </c>
      <c r="BD44">
        <f t="shared" si="11"/>
        <v>-45.560977322188833</v>
      </c>
      <c r="BE44">
        <f t="shared" si="11"/>
        <v>-46.572447366331765</v>
      </c>
      <c r="BF44">
        <f t="shared" si="11"/>
        <v>-47.583917410474697</v>
      </c>
      <c r="BG44">
        <f t="shared" si="11"/>
        <v>-48.595387454617629</v>
      </c>
      <c r="BH44">
        <f t="shared" si="11"/>
        <v>-49.606857498760561</v>
      </c>
      <c r="BI44">
        <f t="shared" si="11"/>
        <v>-50.618327542903494</v>
      </c>
      <c r="BJ44">
        <f t="shared" si="11"/>
        <v>-51.629797587046426</v>
      </c>
      <c r="BK44">
        <f t="shared" si="11"/>
        <v>-52.641267631189358</v>
      </c>
      <c r="BL44">
        <f t="shared" si="11"/>
        <v>-53.65273767533229</v>
      </c>
      <c r="BM44">
        <f t="shared" si="11"/>
        <v>-54.664207719475222</v>
      </c>
    </row>
    <row r="45" spans="1:65" ht="15" customHeight="1" x14ac:dyDescent="0.25">
      <c r="A45" s="86"/>
      <c r="B45" t="s">
        <v>29</v>
      </c>
      <c r="C45">
        <f>SUM(C43:C44,C41)</f>
        <v>1357.9999999999973</v>
      </c>
      <c r="D45">
        <f t="shared" ref="D45:BM45" si="12">SUM(D43:D44,D41)</f>
        <v>1057.5460000000007</v>
      </c>
      <c r="E45">
        <f t="shared" si="12"/>
        <v>954.0329999999974</v>
      </c>
      <c r="F45">
        <f t="shared" ca="1" si="12"/>
        <v>27.692271366349136</v>
      </c>
      <c r="G45">
        <f t="shared" ca="1" si="12"/>
        <v>19.900771571390791</v>
      </c>
      <c r="H45">
        <f t="shared" ca="1" si="12"/>
        <v>12.320310494341928</v>
      </c>
      <c r="I45">
        <f t="shared" ca="1" si="12"/>
        <v>4.9568589642875587</v>
      </c>
      <c r="J45">
        <f t="shared" ca="1" si="12"/>
        <v>-2.1834177833789852</v>
      </c>
      <c r="K45">
        <f t="shared" ca="1" si="12"/>
        <v>-9.0941552228307501</v>
      </c>
      <c r="L45">
        <f t="shared" ca="1" si="12"/>
        <v>-15.768784491107155</v>
      </c>
      <c r="M45">
        <f t="shared" ca="1" si="12"/>
        <v>-18.247727174749194</v>
      </c>
      <c r="N45">
        <f t="shared" ca="1" si="12"/>
        <v>-20.47678992553341</v>
      </c>
      <c r="O45">
        <f t="shared" ca="1" si="12"/>
        <v>-22.448758900929825</v>
      </c>
      <c r="P45">
        <f t="shared" ca="1" si="12"/>
        <v>-24.156194024760609</v>
      </c>
      <c r="Q45">
        <f t="shared" ca="1" si="12"/>
        <v>-25.591423063384937</v>
      </c>
      <c r="R45">
        <f t="shared" ca="1" si="12"/>
        <v>-43.615497112998369</v>
      </c>
      <c r="S45">
        <f t="shared" ca="1" si="12"/>
        <v>-44.178112288457257</v>
      </c>
      <c r="T45">
        <f t="shared" ca="1" si="12"/>
        <v>-44.508163290047918</v>
      </c>
      <c r="U45">
        <f t="shared" ca="1" si="12"/>
        <v>-44.600798551990792</v>
      </c>
      <c r="V45">
        <f t="shared" ca="1" si="12"/>
        <v>-44.45103358671291</v>
      </c>
      <c r="W45">
        <f t="shared" ca="1" si="12"/>
        <v>-42.296501970226316</v>
      </c>
      <c r="X45">
        <f t="shared" ca="1" si="12"/>
        <v>-32.673927848339417</v>
      </c>
      <c r="Y45">
        <f t="shared" ca="1" si="12"/>
        <v>-22.793175962283755</v>
      </c>
      <c r="Z45">
        <f t="shared" ca="1" si="12"/>
        <v>-12.648703192293041</v>
      </c>
      <c r="AA45">
        <f t="shared" ca="1" si="12"/>
        <v>-2.2348196176177311</v>
      </c>
      <c r="AB45">
        <f t="shared" ca="1" si="12"/>
        <v>8.454314508591338</v>
      </c>
      <c r="AC45">
        <f t="shared" ca="1" si="12"/>
        <v>19.424691871147573</v>
      </c>
      <c r="AD45">
        <f t="shared" ca="1" si="12"/>
        <v>-6.2579008528483371</v>
      </c>
      <c r="AE45">
        <f t="shared" ca="1" si="12"/>
        <v>2.4960394966639115</v>
      </c>
      <c r="AF45">
        <f t="shared" ca="1" si="12"/>
        <v>11.442360008019477</v>
      </c>
      <c r="AG45">
        <f t="shared" ca="1" si="12"/>
        <v>20.584056144332351</v>
      </c>
      <c r="AH45">
        <f t="shared" ca="1" si="12"/>
        <v>29.924195672270685</v>
      </c>
      <c r="AI45">
        <f t="shared" ca="1" si="12"/>
        <v>39.465919507909604</v>
      </c>
      <c r="AJ45">
        <f t="shared" ca="1" si="12"/>
        <v>49.212442593220203</v>
      </c>
      <c r="AK45">
        <f t="shared" ca="1" si="12"/>
        <v>59.167054803305788</v>
      </c>
      <c r="AL45">
        <f t="shared" ca="1" si="12"/>
        <v>69.33312188451022</v>
      </c>
      <c r="AM45">
        <f t="shared" ca="1" si="12"/>
        <v>79.71408642353677</v>
      </c>
      <c r="AN45">
        <f t="shared" ca="1" si="12"/>
        <v>90.313468847735351</v>
      </c>
      <c r="AO45">
        <f t="shared" ca="1" si="12"/>
        <v>101.13486845672465</v>
      </c>
      <c r="AP45">
        <f t="shared" ca="1" si="12"/>
        <v>80.12066245439695</v>
      </c>
      <c r="AQ45">
        <f t="shared" ca="1" si="12"/>
        <v>91.621055667375458</v>
      </c>
      <c r="AR45">
        <f t="shared" ca="1" si="12"/>
        <v>103.35855727320242</v>
      </c>
      <c r="AS45">
        <f t="shared" ca="1" si="12"/>
        <v>115.33721359302328</v>
      </c>
      <c r="AT45">
        <f t="shared" ca="1" si="12"/>
        <v>127.56115708034623</v>
      </c>
      <c r="AU45">
        <f t="shared" ca="1" si="12"/>
        <v>140.03460762740002</v>
      </c>
      <c r="AV45">
        <f t="shared" ca="1" si="12"/>
        <v>152.76187390559821</v>
      </c>
      <c r="AW45">
        <f t="shared" ca="1" si="12"/>
        <v>165.74735474047114</v>
      </c>
      <c r="AX45">
        <f t="shared" ca="1" si="12"/>
        <v>178.99554052143782</v>
      </c>
      <c r="AY45">
        <f t="shared" ca="1" si="12"/>
        <v>192.51101464680073</v>
      </c>
      <c r="AZ45">
        <f t="shared" ca="1" si="12"/>
        <v>206.29845500437403</v>
      </c>
      <c r="BA45">
        <f t="shared" ca="1" si="12"/>
        <v>220.3626354881533</v>
      </c>
      <c r="BB45">
        <f t="shared" ca="1" si="12"/>
        <v>205.26587547158479</v>
      </c>
      <c r="BC45">
        <f t="shared" ca="1" si="12"/>
        <v>220.2032253423811</v>
      </c>
      <c r="BD45">
        <f t="shared" ca="1" si="12"/>
        <v>235.43708020768383</v>
      </c>
      <c r="BE45">
        <f t="shared" ca="1" si="12"/>
        <v>250.97276176627491</v>
      </c>
      <c r="BF45">
        <f t="shared" ca="1" si="12"/>
        <v>266.81569771001489</v>
      </c>
      <c r="BG45">
        <f t="shared" ca="1" si="12"/>
        <v>282.97142355955373</v>
      </c>
      <c r="BH45">
        <f t="shared" ca="1" si="12"/>
        <v>299.44558454055084</v>
      </c>
      <c r="BI45">
        <f t="shared" ca="1" si="12"/>
        <v>316.24393750101899</v>
      </c>
      <c r="BJ45">
        <f t="shared" ca="1" si="12"/>
        <v>333.37235287043433</v>
      </c>
      <c r="BK45">
        <f t="shared" ca="1" si="12"/>
        <v>350.83681666125801</v>
      </c>
      <c r="BL45">
        <f t="shared" ca="1" si="12"/>
        <v>368.64343251354364</v>
      </c>
      <c r="BM45">
        <f t="shared" ca="1" si="12"/>
        <v>386.79842378331534</v>
      </c>
    </row>
    <row r="46" spans="1:65" ht="15" customHeight="1" x14ac:dyDescent="0.25">
      <c r="A46" s="86"/>
    </row>
    <row r="47" spans="1:65" ht="15" customHeight="1" x14ac:dyDescent="0.25">
      <c r="A47" s="51"/>
      <c r="B47" t="s">
        <v>207</v>
      </c>
      <c r="C47" s="39">
        <v>0</v>
      </c>
      <c r="D47" s="39">
        <v>-24.5</v>
      </c>
      <c r="E47" s="39">
        <v>-876.47699999999998</v>
      </c>
      <c r="F47">
        <f t="shared" ref="F47:AK47" si="13">F6</f>
        <v>0</v>
      </c>
      <c r="G47">
        <f t="shared" si="13"/>
        <v>0</v>
      </c>
      <c r="H47">
        <f t="shared" si="13"/>
        <v>0</v>
      </c>
      <c r="I47">
        <f t="shared" si="13"/>
        <v>0</v>
      </c>
      <c r="J47">
        <f t="shared" si="13"/>
        <v>0</v>
      </c>
      <c r="K47">
        <f t="shared" si="13"/>
        <v>0</v>
      </c>
      <c r="L47">
        <f t="shared" si="13"/>
        <v>0</v>
      </c>
      <c r="M47">
        <f t="shared" si="13"/>
        <v>0</v>
      </c>
      <c r="N47">
        <f t="shared" si="13"/>
        <v>0</v>
      </c>
      <c r="O47">
        <f t="shared" si="13"/>
        <v>0</v>
      </c>
      <c r="P47">
        <f t="shared" si="13"/>
        <v>0</v>
      </c>
      <c r="Q47">
        <f t="shared" si="13"/>
        <v>0</v>
      </c>
      <c r="R47">
        <f t="shared" si="13"/>
        <v>0</v>
      </c>
      <c r="S47">
        <f t="shared" si="13"/>
        <v>0</v>
      </c>
      <c r="T47">
        <f t="shared" si="13"/>
        <v>0</v>
      </c>
      <c r="U47">
        <f t="shared" si="13"/>
        <v>0</v>
      </c>
      <c r="V47">
        <f t="shared" si="13"/>
        <v>0</v>
      </c>
      <c r="W47">
        <f t="shared" si="13"/>
        <v>0</v>
      </c>
      <c r="X47">
        <f t="shared" si="13"/>
        <v>0</v>
      </c>
      <c r="Y47">
        <f t="shared" si="13"/>
        <v>0</v>
      </c>
      <c r="Z47">
        <f t="shared" si="13"/>
        <v>0</v>
      </c>
      <c r="AA47">
        <f t="shared" si="13"/>
        <v>0</v>
      </c>
      <c r="AB47">
        <f t="shared" si="13"/>
        <v>0</v>
      </c>
      <c r="AC47">
        <f t="shared" si="13"/>
        <v>0</v>
      </c>
      <c r="AD47">
        <f t="shared" si="13"/>
        <v>0</v>
      </c>
      <c r="AE47">
        <f t="shared" si="13"/>
        <v>0</v>
      </c>
      <c r="AF47">
        <f t="shared" si="13"/>
        <v>0</v>
      </c>
      <c r="AG47">
        <f t="shared" si="13"/>
        <v>0</v>
      </c>
      <c r="AH47">
        <f t="shared" si="13"/>
        <v>0</v>
      </c>
      <c r="AI47">
        <f t="shared" si="13"/>
        <v>0</v>
      </c>
      <c r="AJ47">
        <f t="shared" si="13"/>
        <v>0</v>
      </c>
      <c r="AK47">
        <f t="shared" si="13"/>
        <v>0</v>
      </c>
      <c r="AL47">
        <f t="shared" ref="AL47:BM47" si="14">AL6</f>
        <v>0</v>
      </c>
      <c r="AM47">
        <f t="shared" si="14"/>
        <v>0</v>
      </c>
      <c r="AN47">
        <f t="shared" si="14"/>
        <v>0</v>
      </c>
      <c r="AO47">
        <f t="shared" si="14"/>
        <v>0</v>
      </c>
      <c r="AP47">
        <f t="shared" si="14"/>
        <v>0</v>
      </c>
      <c r="AQ47">
        <f t="shared" si="14"/>
        <v>0</v>
      </c>
      <c r="AR47">
        <f t="shared" si="14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4"/>
        <v>0</v>
      </c>
      <c r="BI47">
        <f t="shared" si="14"/>
        <v>0</v>
      </c>
      <c r="BJ47">
        <f t="shared" si="14"/>
        <v>0</v>
      </c>
      <c r="BK47">
        <f t="shared" si="14"/>
        <v>0</v>
      </c>
      <c r="BL47">
        <f t="shared" si="14"/>
        <v>0</v>
      </c>
      <c r="BM47">
        <f t="shared" si="14"/>
        <v>0</v>
      </c>
    </row>
    <row r="48" spans="1:65" ht="15" customHeight="1" x14ac:dyDescent="0.25">
      <c r="A48" s="51"/>
      <c r="B48" t="s">
        <v>208</v>
      </c>
      <c r="C48" s="39">
        <v>0</v>
      </c>
      <c r="D48" s="39">
        <v>0</v>
      </c>
      <c r="E48" s="39">
        <v>1.65</v>
      </c>
      <c r="F48">
        <f>F7</f>
        <v>0</v>
      </c>
      <c r="G48">
        <f t="shared" ref="G48:AL48" si="15">G7</f>
        <v>0</v>
      </c>
      <c r="H48">
        <f t="shared" si="15"/>
        <v>0</v>
      </c>
      <c r="I48">
        <f t="shared" si="15"/>
        <v>0</v>
      </c>
      <c r="J48">
        <f t="shared" si="15"/>
        <v>0</v>
      </c>
      <c r="K48">
        <f t="shared" si="15"/>
        <v>0</v>
      </c>
      <c r="L48">
        <f t="shared" si="15"/>
        <v>0</v>
      </c>
      <c r="M48">
        <f t="shared" si="15"/>
        <v>0</v>
      </c>
      <c r="N48">
        <f t="shared" si="15"/>
        <v>0</v>
      </c>
      <c r="O48">
        <f t="shared" si="15"/>
        <v>0</v>
      </c>
      <c r="P48">
        <f t="shared" si="15"/>
        <v>0</v>
      </c>
      <c r="Q48">
        <f t="shared" si="15"/>
        <v>0</v>
      </c>
      <c r="R48">
        <f t="shared" si="15"/>
        <v>0</v>
      </c>
      <c r="S48">
        <f t="shared" si="15"/>
        <v>0</v>
      </c>
      <c r="T48">
        <f t="shared" si="15"/>
        <v>0</v>
      </c>
      <c r="U48">
        <f t="shared" si="15"/>
        <v>0</v>
      </c>
      <c r="V48">
        <f t="shared" si="15"/>
        <v>0</v>
      </c>
      <c r="W48">
        <f t="shared" si="15"/>
        <v>0</v>
      </c>
      <c r="X48">
        <f t="shared" si="15"/>
        <v>0</v>
      </c>
      <c r="Y48">
        <f t="shared" si="15"/>
        <v>0</v>
      </c>
      <c r="Z48">
        <f t="shared" si="15"/>
        <v>0</v>
      </c>
      <c r="AA48">
        <f t="shared" si="15"/>
        <v>0</v>
      </c>
      <c r="AB48">
        <f t="shared" si="15"/>
        <v>0</v>
      </c>
      <c r="AC48">
        <f t="shared" si="15"/>
        <v>0</v>
      </c>
      <c r="AD48">
        <f t="shared" si="15"/>
        <v>0</v>
      </c>
      <c r="AE48">
        <f t="shared" si="15"/>
        <v>0</v>
      </c>
      <c r="AF48">
        <f t="shared" si="15"/>
        <v>0</v>
      </c>
      <c r="AG48">
        <f t="shared" si="15"/>
        <v>0</v>
      </c>
      <c r="AH48">
        <f t="shared" si="15"/>
        <v>0</v>
      </c>
      <c r="AI48">
        <f t="shared" si="15"/>
        <v>0</v>
      </c>
      <c r="AJ48">
        <f t="shared" si="15"/>
        <v>0</v>
      </c>
      <c r="AK48">
        <f t="shared" si="15"/>
        <v>0</v>
      </c>
      <c r="AL48">
        <f t="shared" si="15"/>
        <v>0</v>
      </c>
      <c r="AM48">
        <f t="shared" ref="AM48:BM48" si="16">AM7</f>
        <v>0</v>
      </c>
      <c r="AN48">
        <f t="shared" si="16"/>
        <v>0</v>
      </c>
      <c r="AO48">
        <f t="shared" si="16"/>
        <v>0</v>
      </c>
      <c r="AP48">
        <f t="shared" si="16"/>
        <v>0</v>
      </c>
      <c r="AQ48">
        <f t="shared" si="16"/>
        <v>0</v>
      </c>
      <c r="AR48">
        <f t="shared" si="16"/>
        <v>0</v>
      </c>
      <c r="AS48">
        <f t="shared" si="16"/>
        <v>0</v>
      </c>
      <c r="AT48">
        <f t="shared" si="16"/>
        <v>0</v>
      </c>
      <c r="AU48">
        <f t="shared" si="16"/>
        <v>0</v>
      </c>
      <c r="AV48">
        <f t="shared" si="16"/>
        <v>0</v>
      </c>
      <c r="AW48">
        <f t="shared" si="16"/>
        <v>0</v>
      </c>
      <c r="AX48">
        <f t="shared" si="16"/>
        <v>0</v>
      </c>
      <c r="AY48">
        <f t="shared" si="16"/>
        <v>0</v>
      </c>
      <c r="AZ48">
        <f t="shared" si="16"/>
        <v>0</v>
      </c>
      <c r="BA48">
        <f t="shared" si="16"/>
        <v>0</v>
      </c>
      <c r="BB48">
        <f t="shared" si="16"/>
        <v>0</v>
      </c>
      <c r="BC48">
        <f t="shared" si="16"/>
        <v>0</v>
      </c>
      <c r="BD48">
        <f t="shared" si="16"/>
        <v>0</v>
      </c>
      <c r="BE48">
        <f t="shared" si="16"/>
        <v>0</v>
      </c>
      <c r="BF48">
        <f t="shared" si="16"/>
        <v>0</v>
      </c>
      <c r="BG48">
        <f t="shared" si="16"/>
        <v>0</v>
      </c>
      <c r="BH48">
        <f t="shared" si="16"/>
        <v>0</v>
      </c>
      <c r="BI48">
        <f t="shared" si="16"/>
        <v>0</v>
      </c>
      <c r="BJ48">
        <f t="shared" si="16"/>
        <v>0</v>
      </c>
      <c r="BK48">
        <f t="shared" si="16"/>
        <v>0</v>
      </c>
      <c r="BL48">
        <f t="shared" si="16"/>
        <v>0</v>
      </c>
      <c r="BM48">
        <f t="shared" si="16"/>
        <v>0</v>
      </c>
    </row>
    <row r="49" spans="1:65" ht="15" customHeight="1" x14ac:dyDescent="0.2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  <c r="F49">
        <f t="shared" ref="F49" si="17">IF(Circswitch=1,F216,0)</f>
        <v>0</v>
      </c>
      <c r="G49">
        <f t="shared" ref="G49:BM49" si="18">IF(Circswitch=1,G216,0)</f>
        <v>0</v>
      </c>
      <c r="H49">
        <f t="shared" si="18"/>
        <v>0</v>
      </c>
      <c r="I49">
        <f t="shared" si="18"/>
        <v>0</v>
      </c>
      <c r="J49">
        <f t="shared" si="18"/>
        <v>0</v>
      </c>
      <c r="K49">
        <f t="shared" si="18"/>
        <v>0</v>
      </c>
      <c r="L49">
        <f t="shared" si="18"/>
        <v>0</v>
      </c>
      <c r="M49">
        <f t="shared" si="18"/>
        <v>0</v>
      </c>
      <c r="N49">
        <f t="shared" si="18"/>
        <v>0</v>
      </c>
      <c r="O49">
        <f t="shared" si="18"/>
        <v>0</v>
      </c>
      <c r="P49">
        <f t="shared" si="18"/>
        <v>0</v>
      </c>
      <c r="Q49">
        <f t="shared" si="18"/>
        <v>0</v>
      </c>
      <c r="R49">
        <f t="shared" si="18"/>
        <v>0</v>
      </c>
      <c r="S49">
        <f t="shared" si="18"/>
        <v>0</v>
      </c>
      <c r="T49">
        <f t="shared" si="18"/>
        <v>0</v>
      </c>
      <c r="U49">
        <f t="shared" si="18"/>
        <v>0</v>
      </c>
      <c r="V49">
        <f t="shared" si="18"/>
        <v>0</v>
      </c>
      <c r="W49">
        <f t="shared" si="18"/>
        <v>0</v>
      </c>
      <c r="X49">
        <f t="shared" si="18"/>
        <v>0</v>
      </c>
      <c r="Y49">
        <f t="shared" si="18"/>
        <v>0</v>
      </c>
      <c r="Z49">
        <f t="shared" si="18"/>
        <v>0</v>
      </c>
      <c r="AA49">
        <f t="shared" si="18"/>
        <v>0</v>
      </c>
      <c r="AB49">
        <f t="shared" si="18"/>
        <v>0</v>
      </c>
      <c r="AC49">
        <f t="shared" si="18"/>
        <v>0</v>
      </c>
      <c r="AD49">
        <f t="shared" si="18"/>
        <v>0</v>
      </c>
      <c r="AE49">
        <f t="shared" si="18"/>
        <v>0</v>
      </c>
      <c r="AF49">
        <f t="shared" si="18"/>
        <v>0</v>
      </c>
      <c r="AG49">
        <f t="shared" si="18"/>
        <v>0</v>
      </c>
      <c r="AH49">
        <f t="shared" si="18"/>
        <v>0</v>
      </c>
      <c r="AI49">
        <f t="shared" si="18"/>
        <v>0</v>
      </c>
      <c r="AJ49">
        <f t="shared" si="18"/>
        <v>0</v>
      </c>
      <c r="AK49">
        <f t="shared" si="18"/>
        <v>0</v>
      </c>
      <c r="AL49">
        <f t="shared" si="18"/>
        <v>0</v>
      </c>
      <c r="AM49">
        <f t="shared" si="18"/>
        <v>0</v>
      </c>
      <c r="AN49">
        <f t="shared" si="18"/>
        <v>0</v>
      </c>
      <c r="AO49">
        <f t="shared" si="18"/>
        <v>0</v>
      </c>
      <c r="AP49">
        <f t="shared" si="18"/>
        <v>0</v>
      </c>
      <c r="AQ49">
        <f t="shared" si="18"/>
        <v>0</v>
      </c>
      <c r="AR49">
        <f t="shared" si="18"/>
        <v>0</v>
      </c>
      <c r="AS49">
        <f t="shared" si="18"/>
        <v>0</v>
      </c>
      <c r="AT49">
        <f t="shared" si="18"/>
        <v>0</v>
      </c>
      <c r="AU49">
        <f t="shared" si="18"/>
        <v>0</v>
      </c>
      <c r="AV49">
        <f t="shared" si="18"/>
        <v>0</v>
      </c>
      <c r="AW49">
        <f t="shared" si="18"/>
        <v>0</v>
      </c>
      <c r="AX49">
        <f t="shared" si="18"/>
        <v>0</v>
      </c>
      <c r="AY49">
        <f t="shared" si="18"/>
        <v>0</v>
      </c>
      <c r="AZ49">
        <f t="shared" si="18"/>
        <v>0</v>
      </c>
      <c r="BA49">
        <f t="shared" si="18"/>
        <v>0</v>
      </c>
      <c r="BB49">
        <f t="shared" si="18"/>
        <v>0</v>
      </c>
      <c r="BC49">
        <f t="shared" si="18"/>
        <v>0</v>
      </c>
      <c r="BD49">
        <f t="shared" si="18"/>
        <v>0</v>
      </c>
      <c r="BE49">
        <f t="shared" si="18"/>
        <v>0</v>
      </c>
      <c r="BF49">
        <f t="shared" si="18"/>
        <v>0</v>
      </c>
      <c r="BG49">
        <f t="shared" si="18"/>
        <v>0</v>
      </c>
      <c r="BH49">
        <f t="shared" si="18"/>
        <v>0</v>
      </c>
      <c r="BI49">
        <f t="shared" si="18"/>
        <v>0</v>
      </c>
      <c r="BJ49">
        <f t="shared" si="18"/>
        <v>0</v>
      </c>
      <c r="BK49">
        <f t="shared" si="18"/>
        <v>0</v>
      </c>
      <c r="BL49">
        <f t="shared" si="18"/>
        <v>0</v>
      </c>
      <c r="BM49">
        <f t="shared" si="18"/>
        <v>0</v>
      </c>
    </row>
    <row r="50" spans="1:65" ht="15" customHeight="1" x14ac:dyDescent="0.25">
      <c r="A50" s="51"/>
      <c r="B50" t="s">
        <v>32</v>
      </c>
      <c r="C50" s="39">
        <v>-19.8</v>
      </c>
      <c r="D50" s="39">
        <v>-10.69</v>
      </c>
      <c r="E50" s="39">
        <v>-18.952999999999999</v>
      </c>
      <c r="F50">
        <f t="shared" ref="F50" si="19">IF(Circswitch=1,-F217-F218,0)</f>
        <v>0</v>
      </c>
      <c r="G50">
        <f t="shared" ref="G50:BM50" si="20">IF(Circswitch=1,-G217-G218,0)</f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>
        <f t="shared" si="20"/>
        <v>0</v>
      </c>
      <c r="O50">
        <f t="shared" si="20"/>
        <v>0</v>
      </c>
      <c r="P50">
        <f t="shared" si="20"/>
        <v>0</v>
      </c>
      <c r="Q50">
        <f t="shared" si="20"/>
        <v>0</v>
      </c>
      <c r="R50">
        <f t="shared" si="20"/>
        <v>0</v>
      </c>
      <c r="S50">
        <f t="shared" si="20"/>
        <v>0</v>
      </c>
      <c r="T50">
        <f t="shared" si="20"/>
        <v>0</v>
      </c>
      <c r="U50">
        <f t="shared" si="20"/>
        <v>0</v>
      </c>
      <c r="V50">
        <f t="shared" si="20"/>
        <v>0</v>
      </c>
      <c r="W50">
        <f t="shared" si="20"/>
        <v>0</v>
      </c>
      <c r="X50">
        <f t="shared" si="20"/>
        <v>0</v>
      </c>
      <c r="Y50">
        <f t="shared" si="20"/>
        <v>0</v>
      </c>
      <c r="Z50">
        <f t="shared" si="20"/>
        <v>0</v>
      </c>
      <c r="AA50">
        <f t="shared" si="20"/>
        <v>0</v>
      </c>
      <c r="AB50">
        <f t="shared" si="20"/>
        <v>0</v>
      </c>
      <c r="AC50">
        <f t="shared" si="20"/>
        <v>0</v>
      </c>
      <c r="AD50">
        <f t="shared" si="20"/>
        <v>0</v>
      </c>
      <c r="AE50">
        <f t="shared" si="20"/>
        <v>0</v>
      </c>
      <c r="AF50">
        <f t="shared" si="20"/>
        <v>0</v>
      </c>
      <c r="AG50">
        <f t="shared" si="20"/>
        <v>0</v>
      </c>
      <c r="AH50">
        <f t="shared" si="20"/>
        <v>0</v>
      </c>
      <c r="AI50">
        <f t="shared" si="20"/>
        <v>0</v>
      </c>
      <c r="AJ50">
        <f t="shared" si="20"/>
        <v>0</v>
      </c>
      <c r="AK50">
        <f t="shared" si="20"/>
        <v>0</v>
      </c>
      <c r="AL50">
        <f t="shared" si="20"/>
        <v>0</v>
      </c>
      <c r="AM50">
        <f t="shared" si="20"/>
        <v>0</v>
      </c>
      <c r="AN50">
        <f t="shared" si="20"/>
        <v>0</v>
      </c>
      <c r="AO50">
        <f t="shared" si="20"/>
        <v>0</v>
      </c>
      <c r="AP50">
        <f t="shared" si="20"/>
        <v>0</v>
      </c>
      <c r="AQ50">
        <f t="shared" si="20"/>
        <v>0</v>
      </c>
      <c r="AR50">
        <f t="shared" si="20"/>
        <v>0</v>
      </c>
      <c r="AS50">
        <f t="shared" si="20"/>
        <v>0</v>
      </c>
      <c r="AT50">
        <f t="shared" si="20"/>
        <v>0</v>
      </c>
      <c r="AU50">
        <f t="shared" si="20"/>
        <v>0</v>
      </c>
      <c r="AV50">
        <f t="shared" si="20"/>
        <v>0</v>
      </c>
      <c r="AW50">
        <f t="shared" si="20"/>
        <v>0</v>
      </c>
      <c r="AX50">
        <f t="shared" si="20"/>
        <v>0</v>
      </c>
      <c r="AY50">
        <f t="shared" si="20"/>
        <v>0</v>
      </c>
      <c r="AZ50">
        <f t="shared" si="20"/>
        <v>0</v>
      </c>
      <c r="BA50">
        <f t="shared" si="20"/>
        <v>0</v>
      </c>
      <c r="BB50">
        <f t="shared" si="20"/>
        <v>0</v>
      </c>
      <c r="BC50">
        <f t="shared" si="20"/>
        <v>0</v>
      </c>
      <c r="BD50">
        <f t="shared" si="20"/>
        <v>0</v>
      </c>
      <c r="BE50">
        <f t="shared" si="20"/>
        <v>0</v>
      </c>
      <c r="BF50">
        <f t="shared" si="20"/>
        <v>0</v>
      </c>
      <c r="BG50">
        <f t="shared" si="20"/>
        <v>0</v>
      </c>
      <c r="BH50">
        <f t="shared" si="20"/>
        <v>0</v>
      </c>
      <c r="BI50">
        <f t="shared" si="20"/>
        <v>0</v>
      </c>
      <c r="BJ50">
        <f t="shared" si="20"/>
        <v>0</v>
      </c>
      <c r="BK50">
        <f t="shared" si="20"/>
        <v>0</v>
      </c>
      <c r="BL50">
        <f t="shared" si="20"/>
        <v>0</v>
      </c>
      <c r="BM50">
        <f t="shared" si="20"/>
        <v>0</v>
      </c>
    </row>
    <row r="51" spans="1:65" ht="15" customHeight="1" x14ac:dyDescent="0.25">
      <c r="A51" s="51"/>
      <c r="B51" t="s">
        <v>33</v>
      </c>
      <c r="C51">
        <f>SUM(C45,C47:C50)</f>
        <v>1338.1999999999973</v>
      </c>
      <c r="D51">
        <f t="shared" ref="D51:BM51" si="21">SUM(D45,D47:D50)</f>
        <v>1022.7480000000007</v>
      </c>
      <c r="E51">
        <f t="shared" si="21"/>
        <v>60.645999999997429</v>
      </c>
      <c r="F51">
        <f t="shared" ca="1" si="21"/>
        <v>27.692271366349136</v>
      </c>
      <c r="G51">
        <f t="shared" ca="1" si="21"/>
        <v>19.900771571390791</v>
      </c>
      <c r="H51">
        <f t="shared" ca="1" si="21"/>
        <v>12.320310494341928</v>
      </c>
      <c r="I51">
        <f t="shared" ca="1" si="21"/>
        <v>4.9568589642875587</v>
      </c>
      <c r="J51">
        <f t="shared" ca="1" si="21"/>
        <v>-2.1834177833789852</v>
      </c>
      <c r="K51">
        <f t="shared" ca="1" si="21"/>
        <v>-9.0941552228307501</v>
      </c>
      <c r="L51">
        <f t="shared" ca="1" si="21"/>
        <v>-15.768784491107155</v>
      </c>
      <c r="M51">
        <f t="shared" ca="1" si="21"/>
        <v>-18.247727174749194</v>
      </c>
      <c r="N51">
        <f t="shared" ca="1" si="21"/>
        <v>-20.47678992553341</v>
      </c>
      <c r="O51">
        <f t="shared" ca="1" si="21"/>
        <v>-22.448758900929825</v>
      </c>
      <c r="P51">
        <f t="shared" ca="1" si="21"/>
        <v>-24.156194024760609</v>
      </c>
      <c r="Q51">
        <f t="shared" ca="1" si="21"/>
        <v>-25.591423063384937</v>
      </c>
      <c r="R51">
        <f t="shared" ca="1" si="21"/>
        <v>-43.615497112998369</v>
      </c>
      <c r="S51">
        <f t="shared" ca="1" si="21"/>
        <v>-44.178112288457257</v>
      </c>
      <c r="T51">
        <f t="shared" ca="1" si="21"/>
        <v>-44.508163290047918</v>
      </c>
      <c r="U51">
        <f t="shared" ca="1" si="21"/>
        <v>-44.600798551990792</v>
      </c>
      <c r="V51">
        <f t="shared" ca="1" si="21"/>
        <v>-44.45103358671291</v>
      </c>
      <c r="W51">
        <f t="shared" ca="1" si="21"/>
        <v>-42.296501970226316</v>
      </c>
      <c r="X51">
        <f t="shared" ca="1" si="21"/>
        <v>-32.673927848339417</v>
      </c>
      <c r="Y51">
        <f t="shared" ca="1" si="21"/>
        <v>-22.793175962283755</v>
      </c>
      <c r="Z51">
        <f t="shared" ca="1" si="21"/>
        <v>-12.648703192293041</v>
      </c>
      <c r="AA51">
        <f t="shared" ca="1" si="21"/>
        <v>-2.2348196176177311</v>
      </c>
      <c r="AB51">
        <f t="shared" ca="1" si="21"/>
        <v>8.454314508591338</v>
      </c>
      <c r="AC51">
        <f t="shared" ca="1" si="21"/>
        <v>19.424691871147573</v>
      </c>
      <c r="AD51">
        <f t="shared" ca="1" si="21"/>
        <v>-6.2579008528483371</v>
      </c>
      <c r="AE51">
        <f t="shared" ca="1" si="21"/>
        <v>2.4960394966639115</v>
      </c>
      <c r="AF51">
        <f t="shared" ca="1" si="21"/>
        <v>11.442360008019477</v>
      </c>
      <c r="AG51">
        <f t="shared" ca="1" si="21"/>
        <v>20.584056144332351</v>
      </c>
      <c r="AH51">
        <f t="shared" ca="1" si="21"/>
        <v>29.924195672270685</v>
      </c>
      <c r="AI51">
        <f t="shared" ca="1" si="21"/>
        <v>39.465919507909604</v>
      </c>
      <c r="AJ51">
        <f t="shared" ca="1" si="21"/>
        <v>49.212442593220203</v>
      </c>
      <c r="AK51">
        <f t="shared" ca="1" si="21"/>
        <v>59.167054803305788</v>
      </c>
      <c r="AL51">
        <f t="shared" ca="1" si="21"/>
        <v>69.33312188451022</v>
      </c>
      <c r="AM51">
        <f t="shared" ca="1" si="21"/>
        <v>79.71408642353677</v>
      </c>
      <c r="AN51">
        <f t="shared" ca="1" si="21"/>
        <v>90.313468847735351</v>
      </c>
      <c r="AO51">
        <f t="shared" ca="1" si="21"/>
        <v>101.13486845672465</v>
      </c>
      <c r="AP51">
        <f t="shared" ca="1" si="21"/>
        <v>80.12066245439695</v>
      </c>
      <c r="AQ51">
        <f t="shared" ca="1" si="21"/>
        <v>91.621055667375458</v>
      </c>
      <c r="AR51">
        <f t="shared" ca="1" si="21"/>
        <v>103.35855727320242</v>
      </c>
      <c r="AS51">
        <f t="shared" ca="1" si="21"/>
        <v>115.33721359302328</v>
      </c>
      <c r="AT51">
        <f t="shared" ca="1" si="21"/>
        <v>127.56115708034623</v>
      </c>
      <c r="AU51">
        <f t="shared" ca="1" si="21"/>
        <v>140.03460762740002</v>
      </c>
      <c r="AV51">
        <f t="shared" ca="1" si="21"/>
        <v>152.76187390559821</v>
      </c>
      <c r="AW51">
        <f t="shared" ca="1" si="21"/>
        <v>165.74735474047114</v>
      </c>
      <c r="AX51">
        <f t="shared" ca="1" si="21"/>
        <v>178.99554052143782</v>
      </c>
      <c r="AY51">
        <f t="shared" ca="1" si="21"/>
        <v>192.51101464680073</v>
      </c>
      <c r="AZ51">
        <f t="shared" ca="1" si="21"/>
        <v>206.29845500437403</v>
      </c>
      <c r="BA51">
        <f t="shared" ca="1" si="21"/>
        <v>220.3626354881533</v>
      </c>
      <c r="BB51">
        <f t="shared" ca="1" si="21"/>
        <v>205.26587547158479</v>
      </c>
      <c r="BC51">
        <f t="shared" ca="1" si="21"/>
        <v>220.2032253423811</v>
      </c>
      <c r="BD51">
        <f t="shared" ca="1" si="21"/>
        <v>235.43708020768383</v>
      </c>
      <c r="BE51">
        <f t="shared" ca="1" si="21"/>
        <v>250.97276176627491</v>
      </c>
      <c r="BF51">
        <f t="shared" ca="1" si="21"/>
        <v>266.81569771001489</v>
      </c>
      <c r="BG51">
        <f t="shared" ca="1" si="21"/>
        <v>282.97142355955373</v>
      </c>
      <c r="BH51">
        <f t="shared" ca="1" si="21"/>
        <v>299.44558454055084</v>
      </c>
      <c r="BI51">
        <f t="shared" ca="1" si="21"/>
        <v>316.24393750101899</v>
      </c>
      <c r="BJ51">
        <f t="shared" ca="1" si="21"/>
        <v>333.37235287043433</v>
      </c>
      <c r="BK51">
        <f t="shared" ca="1" si="21"/>
        <v>350.83681666125801</v>
      </c>
      <c r="BL51">
        <f t="shared" ca="1" si="21"/>
        <v>368.64343251354364</v>
      </c>
      <c r="BM51">
        <f t="shared" ca="1" si="21"/>
        <v>386.79842378331534</v>
      </c>
    </row>
    <row r="52" spans="1:65" ht="15" customHeight="1" x14ac:dyDescent="0.25">
      <c r="A52" s="51"/>
    </row>
    <row r="53" spans="1:65" ht="15" customHeight="1" x14ac:dyDescent="0.25">
      <c r="A53" s="51"/>
      <c r="B53" t="s">
        <v>34</v>
      </c>
      <c r="C53" s="39">
        <v>261</v>
      </c>
      <c r="D53" s="39">
        <v>-118.63</v>
      </c>
      <c r="E53" s="39">
        <v>316.98399999999998</v>
      </c>
      <c r="F53">
        <f t="shared" ref="F53:AK53" ca="1" si="22">F8*F51</f>
        <v>-6.9230678415872839</v>
      </c>
      <c r="G53">
        <f t="shared" ca="1" si="22"/>
        <v>-4.9751928928476978</v>
      </c>
      <c r="H53">
        <f t="shared" ca="1" si="22"/>
        <v>-3.0800776235854821</v>
      </c>
      <c r="I53">
        <f t="shared" ca="1" si="22"/>
        <v>-1.2392147410718897</v>
      </c>
      <c r="J53">
        <f t="shared" ca="1" si="22"/>
        <v>0.54585444584474629</v>
      </c>
      <c r="K53">
        <f t="shared" ca="1" si="22"/>
        <v>2.2735388057076875</v>
      </c>
      <c r="L53">
        <f t="shared" ca="1" si="22"/>
        <v>3.9421961227767888</v>
      </c>
      <c r="M53">
        <f t="shared" ca="1" si="22"/>
        <v>4.5619317936872985</v>
      </c>
      <c r="N53">
        <f t="shared" ca="1" si="22"/>
        <v>5.1191974813833525</v>
      </c>
      <c r="O53">
        <f t="shared" ca="1" si="22"/>
        <v>5.6121897252324562</v>
      </c>
      <c r="P53">
        <f t="shared" ca="1" si="22"/>
        <v>6.0390485061901522</v>
      </c>
      <c r="Q53">
        <f t="shared" ca="1" si="22"/>
        <v>6.3978557658462343</v>
      </c>
      <c r="R53">
        <f t="shared" ca="1" si="22"/>
        <v>10.903874278249592</v>
      </c>
      <c r="S53">
        <f t="shared" ca="1" si="22"/>
        <v>11.044528072114314</v>
      </c>
      <c r="T53">
        <f t="shared" ca="1" si="22"/>
        <v>11.127040822511979</v>
      </c>
      <c r="U53">
        <f t="shared" ca="1" si="22"/>
        <v>11.150199637997698</v>
      </c>
      <c r="V53">
        <f t="shared" ca="1" si="22"/>
        <v>11.112758396678228</v>
      </c>
      <c r="W53">
        <f t="shared" ca="1" si="22"/>
        <v>10.574125492556579</v>
      </c>
      <c r="X53">
        <f t="shared" ca="1" si="22"/>
        <v>8.1684819620848543</v>
      </c>
      <c r="Y53">
        <f t="shared" ca="1" si="22"/>
        <v>5.6982939905709387</v>
      </c>
      <c r="Z53">
        <f t="shared" ca="1" si="22"/>
        <v>3.1621757980732603</v>
      </c>
      <c r="AA53">
        <f t="shared" ca="1" si="22"/>
        <v>0.55870490440443277</v>
      </c>
      <c r="AB53">
        <f t="shared" ca="1" si="22"/>
        <v>-2.1135786271478345</v>
      </c>
      <c r="AC53">
        <f t="shared" ca="1" si="22"/>
        <v>-4.8561729677868932</v>
      </c>
      <c r="AD53">
        <f t="shared" ca="1" si="22"/>
        <v>1.5644752132120843</v>
      </c>
      <c r="AE53">
        <f t="shared" ca="1" si="22"/>
        <v>-0.62400987416597786</v>
      </c>
      <c r="AF53">
        <f t="shared" ca="1" si="22"/>
        <v>-2.8605900020048693</v>
      </c>
      <c r="AG53">
        <f t="shared" ca="1" si="22"/>
        <v>-5.1460140360830877</v>
      </c>
      <c r="AH53">
        <f t="shared" ca="1" si="22"/>
        <v>-7.4810489180676711</v>
      </c>
      <c r="AI53">
        <f t="shared" ca="1" si="22"/>
        <v>-9.8664798769774009</v>
      </c>
      <c r="AJ53">
        <f t="shared" ca="1" si="22"/>
        <v>-12.303110648305051</v>
      </c>
      <c r="AK53">
        <f t="shared" ca="1" si="22"/>
        <v>-14.791763700826447</v>
      </c>
      <c r="AL53">
        <f t="shared" ref="AL53:BM53" ca="1" si="23">AL8*AL51</f>
        <v>-17.333280471127555</v>
      </c>
      <c r="AM53">
        <f t="shared" ca="1" si="23"/>
        <v>-19.928521605884193</v>
      </c>
      <c r="AN53">
        <f t="shared" ca="1" si="23"/>
        <v>-22.578367211933838</v>
      </c>
      <c r="AO53">
        <f t="shared" ca="1" si="23"/>
        <v>-25.283717114181162</v>
      </c>
      <c r="AP53">
        <f t="shared" ca="1" si="23"/>
        <v>-20.030165613599237</v>
      </c>
      <c r="AQ53">
        <f t="shared" ca="1" si="23"/>
        <v>-22.905263916843865</v>
      </c>
      <c r="AR53">
        <f t="shared" ca="1" si="23"/>
        <v>-25.839639318300605</v>
      </c>
      <c r="AS53">
        <f t="shared" ca="1" si="23"/>
        <v>-28.83430339825582</v>
      </c>
      <c r="AT53">
        <f t="shared" ca="1" si="23"/>
        <v>-31.890289270086559</v>
      </c>
      <c r="AU53">
        <f t="shared" ca="1" si="23"/>
        <v>-35.008651906850005</v>
      </c>
      <c r="AV53">
        <f t="shared" ca="1" si="23"/>
        <v>-38.190468476399552</v>
      </c>
      <c r="AW53">
        <f t="shared" ca="1" si="23"/>
        <v>-41.436838685117785</v>
      </c>
      <c r="AX53">
        <f t="shared" ca="1" si="23"/>
        <v>-44.748885130359454</v>
      </c>
      <c r="AY53">
        <f t="shared" ca="1" si="23"/>
        <v>-48.127753661700183</v>
      </c>
      <c r="AZ53">
        <f t="shared" ca="1" si="23"/>
        <v>-51.574613751093509</v>
      </c>
      <c r="BA53">
        <f t="shared" ca="1" si="23"/>
        <v>-55.090658872038325</v>
      </c>
      <c r="BB53">
        <f t="shared" ca="1" si="23"/>
        <v>-51.316468867896198</v>
      </c>
      <c r="BC53">
        <f t="shared" ca="1" si="23"/>
        <v>-55.050806335595276</v>
      </c>
      <c r="BD53">
        <f t="shared" ca="1" si="23"/>
        <v>-58.859270051920959</v>
      </c>
      <c r="BE53">
        <f t="shared" ca="1" si="23"/>
        <v>-62.743190441568728</v>
      </c>
      <c r="BF53">
        <f t="shared" ca="1" si="23"/>
        <v>-66.703924427503722</v>
      </c>
      <c r="BG53">
        <f t="shared" ca="1" si="23"/>
        <v>-70.742855889888432</v>
      </c>
      <c r="BH53">
        <f t="shared" ca="1" si="23"/>
        <v>-74.86139613513771</v>
      </c>
      <c r="BI53">
        <f t="shared" ca="1" si="23"/>
        <v>-79.060984375254748</v>
      </c>
      <c r="BJ53">
        <f t="shared" ca="1" si="23"/>
        <v>-83.343088217608582</v>
      </c>
      <c r="BK53">
        <f t="shared" ca="1" si="23"/>
        <v>-87.709204165314503</v>
      </c>
      <c r="BL53">
        <f t="shared" ca="1" si="23"/>
        <v>-92.160858128385911</v>
      </c>
      <c r="BM53">
        <f t="shared" ca="1" si="23"/>
        <v>-96.699605945828836</v>
      </c>
    </row>
    <row r="54" spans="1:65" ht="15" customHeight="1" x14ac:dyDescent="0.25">
      <c r="A54" s="51"/>
      <c r="B54" t="s">
        <v>100</v>
      </c>
      <c r="C54">
        <f t="shared" ref="C54:BM54" si="24">SUM(C53,C51)</f>
        <v>1599.1999999999973</v>
      </c>
      <c r="D54">
        <f t="shared" si="24"/>
        <v>904.11800000000073</v>
      </c>
      <c r="E54">
        <f t="shared" si="24"/>
        <v>377.62999999999738</v>
      </c>
      <c r="F54">
        <f t="shared" ca="1" si="24"/>
        <v>20.769203524761853</v>
      </c>
      <c r="G54">
        <f t="shared" ca="1" si="24"/>
        <v>14.925578678543094</v>
      </c>
      <c r="H54">
        <f t="shared" ca="1" si="24"/>
        <v>9.2402328707564472</v>
      </c>
      <c r="I54">
        <f t="shared" ca="1" si="24"/>
        <v>3.717644223215669</v>
      </c>
      <c r="J54">
        <f t="shared" ca="1" si="24"/>
        <v>-1.6375633375342389</v>
      </c>
      <c r="K54">
        <f t="shared" ca="1" si="24"/>
        <v>-6.8206164171230625</v>
      </c>
      <c r="L54">
        <f t="shared" ca="1" si="24"/>
        <v>-11.826588368330366</v>
      </c>
      <c r="M54">
        <f t="shared" ca="1" si="24"/>
        <v>-13.685795381061896</v>
      </c>
      <c r="N54">
        <f t="shared" ca="1" si="24"/>
        <v>-15.357592444150058</v>
      </c>
      <c r="O54">
        <f t="shared" ca="1" si="24"/>
        <v>-16.83656917569737</v>
      </c>
      <c r="P54">
        <f t="shared" ca="1" si="24"/>
        <v>-18.117145518570457</v>
      </c>
      <c r="Q54">
        <f t="shared" ca="1" si="24"/>
        <v>-19.193567297538703</v>
      </c>
      <c r="R54">
        <f t="shared" ca="1" si="24"/>
        <v>-32.711622834748781</v>
      </c>
      <c r="S54">
        <f t="shared" ca="1" si="24"/>
        <v>-33.133584216342939</v>
      </c>
      <c r="T54">
        <f t="shared" ca="1" si="24"/>
        <v>-33.381122467535938</v>
      </c>
      <c r="U54">
        <f t="shared" ca="1" si="24"/>
        <v>-33.45059891399309</v>
      </c>
      <c r="V54">
        <f t="shared" ca="1" si="24"/>
        <v>-33.338275190034679</v>
      </c>
      <c r="W54">
        <f t="shared" ca="1" si="24"/>
        <v>-31.722376477669737</v>
      </c>
      <c r="X54">
        <f t="shared" ca="1" si="24"/>
        <v>-24.505445886254563</v>
      </c>
      <c r="Y54">
        <f t="shared" ca="1" si="24"/>
        <v>-17.094881971712816</v>
      </c>
      <c r="Z54">
        <f t="shared" ca="1" si="24"/>
        <v>-9.486527394219781</v>
      </c>
      <c r="AA54">
        <f t="shared" ca="1" si="24"/>
        <v>-1.6761147132132983</v>
      </c>
      <c r="AB54">
        <f t="shared" ca="1" si="24"/>
        <v>6.3407358814435035</v>
      </c>
      <c r="AC54">
        <f t="shared" ca="1" si="24"/>
        <v>14.56851890336068</v>
      </c>
      <c r="AD54">
        <f t="shared" ca="1" si="24"/>
        <v>-4.6934256396362528</v>
      </c>
      <c r="AE54">
        <f t="shared" ca="1" si="24"/>
        <v>1.8720296224979336</v>
      </c>
      <c r="AF54">
        <f t="shared" ca="1" si="24"/>
        <v>8.581770006014608</v>
      </c>
      <c r="AG54">
        <f t="shared" ca="1" si="24"/>
        <v>15.438042108249263</v>
      </c>
      <c r="AH54">
        <f t="shared" ca="1" si="24"/>
        <v>22.443146754203013</v>
      </c>
      <c r="AI54">
        <f t="shared" ca="1" si="24"/>
        <v>29.599439630932203</v>
      </c>
      <c r="AJ54">
        <f t="shared" ca="1" si="24"/>
        <v>36.909331944915152</v>
      </c>
      <c r="AK54">
        <f t="shared" ca="1" si="24"/>
        <v>44.375291102479338</v>
      </c>
      <c r="AL54">
        <f t="shared" ca="1" si="24"/>
        <v>51.999841413382669</v>
      </c>
      <c r="AM54">
        <f t="shared" ca="1" si="24"/>
        <v>59.785564817652578</v>
      </c>
      <c r="AN54">
        <f t="shared" ca="1" si="24"/>
        <v>67.735101635801513</v>
      </c>
      <c r="AO54">
        <f t="shared" ca="1" si="24"/>
        <v>75.851151342543488</v>
      </c>
      <c r="AP54">
        <f t="shared" ca="1" si="24"/>
        <v>60.090496840797712</v>
      </c>
      <c r="AQ54">
        <f t="shared" ca="1" si="24"/>
        <v>68.715791750531594</v>
      </c>
      <c r="AR54">
        <f t="shared" ca="1" si="24"/>
        <v>77.518917954901809</v>
      </c>
      <c r="AS54">
        <f t="shared" ca="1" si="24"/>
        <v>86.502910194767452</v>
      </c>
      <c r="AT54">
        <f t="shared" ca="1" si="24"/>
        <v>95.670867810259679</v>
      </c>
      <c r="AU54">
        <f t="shared" ca="1" si="24"/>
        <v>105.02595572055002</v>
      </c>
      <c r="AV54">
        <f t="shared" ca="1" si="24"/>
        <v>114.57140542919865</v>
      </c>
      <c r="AW54">
        <f t="shared" ca="1" si="24"/>
        <v>124.31051605535336</v>
      </c>
      <c r="AX54">
        <f t="shared" ca="1" si="24"/>
        <v>134.24665539107838</v>
      </c>
      <c r="AY54">
        <f t="shared" ca="1" si="24"/>
        <v>144.38326098510055</v>
      </c>
      <c r="AZ54">
        <f t="shared" ca="1" si="24"/>
        <v>154.72384125328051</v>
      </c>
      <c r="BA54">
        <f t="shared" ca="1" si="24"/>
        <v>165.27197661611498</v>
      </c>
      <c r="BB54">
        <f t="shared" ca="1" si="24"/>
        <v>153.9494066036886</v>
      </c>
      <c r="BC54">
        <f t="shared" ca="1" si="24"/>
        <v>165.15241900678583</v>
      </c>
      <c r="BD54">
        <f t="shared" ca="1" si="24"/>
        <v>176.57781015576288</v>
      </c>
      <c r="BE54">
        <f t="shared" ca="1" si="24"/>
        <v>188.22957132470617</v>
      </c>
      <c r="BF54">
        <f t="shared" ca="1" si="24"/>
        <v>200.11177328251117</v>
      </c>
      <c r="BG54">
        <f t="shared" ca="1" si="24"/>
        <v>212.2285676696653</v>
      </c>
      <c r="BH54">
        <f t="shared" ca="1" si="24"/>
        <v>224.58418840541313</v>
      </c>
      <c r="BI54">
        <f t="shared" ca="1" si="24"/>
        <v>237.18295312576424</v>
      </c>
      <c r="BJ54">
        <f t="shared" ca="1" si="24"/>
        <v>250.02926465282576</v>
      </c>
      <c r="BK54">
        <f t="shared" ca="1" si="24"/>
        <v>263.12761249594348</v>
      </c>
      <c r="BL54">
        <f t="shared" ca="1" si="24"/>
        <v>276.4825743851577</v>
      </c>
      <c r="BM54">
        <f t="shared" ca="1" si="24"/>
        <v>290.09881783748654</v>
      </c>
    </row>
    <row r="55" spans="1:65" ht="15" customHeight="1" x14ac:dyDescent="0.25">
      <c r="A55" s="51"/>
    </row>
    <row r="56" spans="1:65" ht="15" customHeight="1" x14ac:dyDescent="0.25">
      <c r="A56" s="51" t="s">
        <v>96</v>
      </c>
    </row>
    <row r="57" spans="1:65" ht="15" customHeight="1" x14ac:dyDescent="0.2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5" ht="15" customHeight="1" x14ac:dyDescent="0.25">
      <c r="A58" s="51"/>
    </row>
    <row r="59" spans="1:65" ht="15" customHeight="1" x14ac:dyDescent="0.25">
      <c r="A59" s="51"/>
      <c r="B59" t="s">
        <v>326</v>
      </c>
      <c r="F59">
        <f t="shared" ref="F59:AK59" si="25">F11</f>
        <v>60</v>
      </c>
      <c r="G59">
        <f t="shared" si="25"/>
        <v>60</v>
      </c>
      <c r="H59">
        <f t="shared" si="25"/>
        <v>60</v>
      </c>
      <c r="I59">
        <f t="shared" si="25"/>
        <v>60</v>
      </c>
      <c r="J59">
        <f t="shared" si="25"/>
        <v>60</v>
      </c>
      <c r="K59">
        <f t="shared" si="25"/>
        <v>60</v>
      </c>
      <c r="L59">
        <f t="shared" si="25"/>
        <v>60</v>
      </c>
      <c r="M59">
        <f t="shared" si="25"/>
        <v>60</v>
      </c>
      <c r="N59">
        <f t="shared" si="25"/>
        <v>60</v>
      </c>
      <c r="O59">
        <f t="shared" si="25"/>
        <v>60</v>
      </c>
      <c r="P59">
        <f t="shared" si="25"/>
        <v>60</v>
      </c>
      <c r="Q59">
        <f t="shared" si="25"/>
        <v>60</v>
      </c>
      <c r="R59">
        <f t="shared" si="25"/>
        <v>60</v>
      </c>
      <c r="S59">
        <f t="shared" si="25"/>
        <v>60</v>
      </c>
      <c r="T59">
        <f t="shared" si="25"/>
        <v>60</v>
      </c>
      <c r="U59">
        <f t="shared" si="25"/>
        <v>60</v>
      </c>
      <c r="V59">
        <f t="shared" si="25"/>
        <v>60</v>
      </c>
      <c r="W59">
        <f t="shared" si="25"/>
        <v>60</v>
      </c>
      <c r="X59">
        <f t="shared" si="25"/>
        <v>60</v>
      </c>
      <c r="Y59">
        <f t="shared" si="25"/>
        <v>60</v>
      </c>
      <c r="Z59">
        <f t="shared" si="25"/>
        <v>60</v>
      </c>
      <c r="AA59">
        <f t="shared" si="25"/>
        <v>60</v>
      </c>
      <c r="AB59">
        <f t="shared" si="25"/>
        <v>60</v>
      </c>
      <c r="AC59">
        <f t="shared" si="25"/>
        <v>60</v>
      </c>
      <c r="AD59">
        <f t="shared" si="25"/>
        <v>60</v>
      </c>
      <c r="AE59">
        <f t="shared" si="25"/>
        <v>60</v>
      </c>
      <c r="AF59">
        <f t="shared" si="25"/>
        <v>60</v>
      </c>
      <c r="AG59">
        <f t="shared" si="25"/>
        <v>60</v>
      </c>
      <c r="AH59">
        <f t="shared" si="25"/>
        <v>60</v>
      </c>
      <c r="AI59">
        <f t="shared" si="25"/>
        <v>60</v>
      </c>
      <c r="AJ59">
        <f t="shared" si="25"/>
        <v>60</v>
      </c>
      <c r="AK59">
        <f t="shared" si="25"/>
        <v>60</v>
      </c>
      <c r="AL59">
        <f t="shared" ref="AL59:BM59" si="26">AL11</f>
        <v>60</v>
      </c>
      <c r="AM59">
        <f t="shared" si="26"/>
        <v>60</v>
      </c>
      <c r="AN59">
        <f t="shared" si="26"/>
        <v>60</v>
      </c>
      <c r="AO59">
        <f t="shared" si="26"/>
        <v>60</v>
      </c>
      <c r="AP59">
        <f t="shared" si="26"/>
        <v>60</v>
      </c>
      <c r="AQ59">
        <f t="shared" si="26"/>
        <v>60</v>
      </c>
      <c r="AR59">
        <f t="shared" si="26"/>
        <v>60</v>
      </c>
      <c r="AS59">
        <f t="shared" si="26"/>
        <v>60</v>
      </c>
      <c r="AT59">
        <f t="shared" si="26"/>
        <v>60</v>
      </c>
      <c r="AU59">
        <f t="shared" si="26"/>
        <v>60</v>
      </c>
      <c r="AV59">
        <f t="shared" si="26"/>
        <v>60</v>
      </c>
      <c r="AW59">
        <f t="shared" si="26"/>
        <v>60</v>
      </c>
      <c r="AX59">
        <f t="shared" si="26"/>
        <v>60</v>
      </c>
      <c r="AY59">
        <f t="shared" si="26"/>
        <v>60</v>
      </c>
      <c r="AZ59">
        <f t="shared" si="26"/>
        <v>60</v>
      </c>
      <c r="BA59">
        <f t="shared" si="26"/>
        <v>60</v>
      </c>
      <c r="BB59">
        <f t="shared" si="26"/>
        <v>60</v>
      </c>
      <c r="BC59">
        <f t="shared" si="26"/>
        <v>60</v>
      </c>
      <c r="BD59">
        <f t="shared" si="26"/>
        <v>60</v>
      </c>
      <c r="BE59">
        <f t="shared" si="26"/>
        <v>60</v>
      </c>
      <c r="BF59">
        <f t="shared" si="26"/>
        <v>60</v>
      </c>
      <c r="BG59">
        <f t="shared" si="26"/>
        <v>60</v>
      </c>
      <c r="BH59">
        <f t="shared" si="26"/>
        <v>60</v>
      </c>
      <c r="BI59">
        <f t="shared" si="26"/>
        <v>60</v>
      </c>
      <c r="BJ59">
        <f t="shared" si="26"/>
        <v>60</v>
      </c>
      <c r="BK59">
        <f t="shared" si="26"/>
        <v>60</v>
      </c>
      <c r="BL59">
        <f t="shared" si="26"/>
        <v>60</v>
      </c>
      <c r="BM59">
        <f t="shared" si="26"/>
        <v>60</v>
      </c>
    </row>
    <row r="60" spans="1:65" ht="15" customHeight="1" x14ac:dyDescent="0.25">
      <c r="A60" s="51"/>
    </row>
    <row r="61" spans="1:65" ht="15" customHeight="1" x14ac:dyDescent="0.25">
      <c r="A61" s="51"/>
      <c r="B61" t="s">
        <v>323</v>
      </c>
      <c r="C61" t="s">
        <v>112</v>
      </c>
    </row>
    <row r="62" spans="1:65" ht="15" customHeight="1" x14ac:dyDescent="0.25">
      <c r="A62" s="51"/>
      <c r="B62" s="84" t="s">
        <v>132</v>
      </c>
      <c r="C62">
        <v>1</v>
      </c>
      <c r="F62" s="49">
        <f t="shared" ref="F62:AK62" si="27">IF(F$2=$B62,F$57/F$59,E62)</f>
        <v>0.55370666666666679</v>
      </c>
      <c r="G62" s="49">
        <f t="shared" si="27"/>
        <v>0.55370666666666679</v>
      </c>
      <c r="H62" s="49">
        <f t="shared" si="27"/>
        <v>0.55370666666666679</v>
      </c>
      <c r="I62" s="49">
        <f t="shared" si="27"/>
        <v>0.55370666666666679</v>
      </c>
      <c r="J62" s="49">
        <f t="shared" si="27"/>
        <v>0.55370666666666679</v>
      </c>
      <c r="K62" s="49">
        <f t="shared" si="27"/>
        <v>0.55370666666666679</v>
      </c>
      <c r="L62" s="49">
        <f t="shared" si="27"/>
        <v>0.55370666666666679</v>
      </c>
      <c r="M62" s="49">
        <f t="shared" si="27"/>
        <v>0.55370666666666679</v>
      </c>
      <c r="N62" s="49">
        <f t="shared" si="27"/>
        <v>0.55370666666666679</v>
      </c>
      <c r="O62" s="49">
        <f t="shared" si="27"/>
        <v>0.55370666666666679</v>
      </c>
      <c r="P62" s="49">
        <f t="shared" si="27"/>
        <v>0.55370666666666679</v>
      </c>
      <c r="Q62" s="49">
        <f t="shared" si="27"/>
        <v>0.55370666666666679</v>
      </c>
      <c r="R62" s="49">
        <f t="shared" si="27"/>
        <v>0.55370666666666679</v>
      </c>
      <c r="S62" s="49">
        <f t="shared" si="27"/>
        <v>0.55370666666666679</v>
      </c>
      <c r="T62" s="49">
        <f t="shared" si="27"/>
        <v>0.55370666666666679</v>
      </c>
      <c r="U62" s="49">
        <f t="shared" si="27"/>
        <v>0.55370666666666679</v>
      </c>
      <c r="V62" s="49">
        <f t="shared" si="27"/>
        <v>0.55370666666666679</v>
      </c>
      <c r="W62" s="49">
        <f t="shared" si="27"/>
        <v>0.55370666666666679</v>
      </c>
      <c r="X62" s="49">
        <f t="shared" si="27"/>
        <v>0.55370666666666679</v>
      </c>
      <c r="Y62" s="49">
        <f t="shared" si="27"/>
        <v>0.55370666666666679</v>
      </c>
      <c r="Z62" s="49">
        <f t="shared" si="27"/>
        <v>0.55370666666666679</v>
      </c>
      <c r="AA62" s="49">
        <f t="shared" si="27"/>
        <v>0.55370666666666679</v>
      </c>
      <c r="AB62" s="49">
        <f t="shared" si="27"/>
        <v>0.55370666666666679</v>
      </c>
      <c r="AC62" s="49">
        <f t="shared" si="27"/>
        <v>0.55370666666666679</v>
      </c>
      <c r="AD62" s="49">
        <f t="shared" si="27"/>
        <v>0.55370666666666679</v>
      </c>
      <c r="AE62" s="49">
        <f t="shared" si="27"/>
        <v>0.55370666666666679</v>
      </c>
      <c r="AF62" s="49">
        <f t="shared" si="27"/>
        <v>0.55370666666666679</v>
      </c>
      <c r="AG62" s="49">
        <f t="shared" si="27"/>
        <v>0.55370666666666679</v>
      </c>
      <c r="AH62" s="49">
        <f t="shared" si="27"/>
        <v>0.55370666666666679</v>
      </c>
      <c r="AI62" s="49">
        <f t="shared" si="27"/>
        <v>0.55370666666666679</v>
      </c>
      <c r="AJ62" s="49">
        <f t="shared" si="27"/>
        <v>0.55370666666666679</v>
      </c>
      <c r="AK62" s="49">
        <f t="shared" si="27"/>
        <v>0.55370666666666679</v>
      </c>
      <c r="AL62" s="49">
        <f t="shared" ref="AL62:BM62" si="28">IF(AL$2=$B62,AL$57/AL$59,AK62)</f>
        <v>0.55370666666666679</v>
      </c>
      <c r="AM62" s="49">
        <f t="shared" si="28"/>
        <v>0.55370666666666679</v>
      </c>
      <c r="AN62" s="49">
        <f t="shared" si="28"/>
        <v>0.55370666666666679</v>
      </c>
      <c r="AO62" s="49">
        <f t="shared" si="28"/>
        <v>0.55370666666666679</v>
      </c>
      <c r="AP62" s="49">
        <f t="shared" si="28"/>
        <v>0.55370666666666679</v>
      </c>
      <c r="AQ62" s="49">
        <f t="shared" si="28"/>
        <v>0.55370666666666679</v>
      </c>
      <c r="AR62" s="49">
        <f t="shared" si="28"/>
        <v>0.55370666666666679</v>
      </c>
      <c r="AS62" s="49">
        <f t="shared" si="28"/>
        <v>0.55370666666666679</v>
      </c>
      <c r="AT62" s="49">
        <f t="shared" si="28"/>
        <v>0.55370666666666679</v>
      </c>
      <c r="AU62" s="49">
        <f t="shared" si="28"/>
        <v>0.55370666666666679</v>
      </c>
      <c r="AV62" s="49">
        <f t="shared" si="28"/>
        <v>0.55370666666666679</v>
      </c>
      <c r="AW62" s="49">
        <f t="shared" si="28"/>
        <v>0.55370666666666679</v>
      </c>
      <c r="AX62" s="49">
        <f t="shared" si="28"/>
        <v>0.55370666666666679</v>
      </c>
      <c r="AY62" s="49">
        <f t="shared" si="28"/>
        <v>0.55370666666666679</v>
      </c>
      <c r="AZ62" s="49">
        <f t="shared" si="28"/>
        <v>0.55370666666666679</v>
      </c>
      <c r="BA62" s="49">
        <f t="shared" si="28"/>
        <v>0.55370666666666679</v>
      </c>
      <c r="BB62" s="49">
        <f t="shared" si="28"/>
        <v>0.55370666666666679</v>
      </c>
      <c r="BC62" s="49">
        <f t="shared" si="28"/>
        <v>0.55370666666666679</v>
      </c>
      <c r="BD62" s="49">
        <f t="shared" si="28"/>
        <v>0.55370666666666679</v>
      </c>
      <c r="BE62" s="49">
        <f t="shared" si="28"/>
        <v>0.55370666666666679</v>
      </c>
      <c r="BF62" s="49">
        <f t="shared" si="28"/>
        <v>0.55370666666666679</v>
      </c>
      <c r="BG62" s="49">
        <f t="shared" si="28"/>
        <v>0.55370666666666679</v>
      </c>
      <c r="BH62" s="49">
        <f t="shared" si="28"/>
        <v>0.55370666666666679</v>
      </c>
      <c r="BI62" s="49">
        <f t="shared" si="28"/>
        <v>0.55370666666666679</v>
      </c>
      <c r="BJ62" s="49">
        <f t="shared" si="28"/>
        <v>0.55370666666666679</v>
      </c>
      <c r="BK62" s="49">
        <f t="shared" si="28"/>
        <v>0.55370666666666679</v>
      </c>
      <c r="BL62" s="49">
        <f t="shared" si="28"/>
        <v>0.55370666666666679</v>
      </c>
      <c r="BM62" s="49">
        <f t="shared" si="28"/>
        <v>0.55370666666666679</v>
      </c>
    </row>
    <row r="63" spans="1:65" ht="15" customHeight="1" x14ac:dyDescent="0.25">
      <c r="A63" s="51"/>
      <c r="B63" s="84" t="s">
        <v>133</v>
      </c>
      <c r="C63">
        <v>1</v>
      </c>
      <c r="G63" s="49">
        <f t="shared" ref="G63:AL63" si="29">IF(G$2=$B63,G$57/G$59,F63)</f>
        <v>0.58005866666666672</v>
      </c>
      <c r="H63" s="49">
        <f t="shared" si="29"/>
        <v>0.58005866666666672</v>
      </c>
      <c r="I63" s="49">
        <f t="shared" si="29"/>
        <v>0.58005866666666672</v>
      </c>
      <c r="J63" s="49">
        <f t="shared" si="29"/>
        <v>0.58005866666666672</v>
      </c>
      <c r="K63" s="49">
        <f t="shared" si="29"/>
        <v>0.58005866666666672</v>
      </c>
      <c r="L63" s="49">
        <f t="shared" si="29"/>
        <v>0.58005866666666672</v>
      </c>
      <c r="M63" s="49">
        <f t="shared" si="29"/>
        <v>0.58005866666666672</v>
      </c>
      <c r="N63" s="49">
        <f t="shared" si="29"/>
        <v>0.58005866666666672</v>
      </c>
      <c r="O63" s="49">
        <f t="shared" si="29"/>
        <v>0.58005866666666672</v>
      </c>
      <c r="P63" s="49">
        <f t="shared" si="29"/>
        <v>0.58005866666666672</v>
      </c>
      <c r="Q63" s="49">
        <f t="shared" si="29"/>
        <v>0.58005866666666672</v>
      </c>
      <c r="R63" s="49">
        <f t="shared" si="29"/>
        <v>0.58005866666666672</v>
      </c>
      <c r="S63" s="49">
        <f t="shared" si="29"/>
        <v>0.58005866666666672</v>
      </c>
      <c r="T63" s="49">
        <f t="shared" si="29"/>
        <v>0.58005866666666672</v>
      </c>
      <c r="U63" s="49">
        <f t="shared" si="29"/>
        <v>0.58005866666666672</v>
      </c>
      <c r="V63" s="49">
        <f t="shared" si="29"/>
        <v>0.58005866666666672</v>
      </c>
      <c r="W63" s="49">
        <f t="shared" si="29"/>
        <v>0.58005866666666672</v>
      </c>
      <c r="X63" s="49">
        <f t="shared" si="29"/>
        <v>0.58005866666666672</v>
      </c>
      <c r="Y63" s="49">
        <f t="shared" si="29"/>
        <v>0.58005866666666672</v>
      </c>
      <c r="Z63" s="49">
        <f t="shared" si="29"/>
        <v>0.58005866666666672</v>
      </c>
      <c r="AA63" s="49">
        <f t="shared" si="29"/>
        <v>0.58005866666666672</v>
      </c>
      <c r="AB63" s="49">
        <f t="shared" si="29"/>
        <v>0.58005866666666672</v>
      </c>
      <c r="AC63" s="49">
        <f t="shared" si="29"/>
        <v>0.58005866666666672</v>
      </c>
      <c r="AD63" s="49">
        <f t="shared" si="29"/>
        <v>0.58005866666666672</v>
      </c>
      <c r="AE63" s="49">
        <f t="shared" si="29"/>
        <v>0.58005866666666672</v>
      </c>
      <c r="AF63" s="49">
        <f t="shared" si="29"/>
        <v>0.58005866666666672</v>
      </c>
      <c r="AG63" s="49">
        <f t="shared" si="29"/>
        <v>0.58005866666666672</v>
      </c>
      <c r="AH63" s="49">
        <f t="shared" si="29"/>
        <v>0.58005866666666672</v>
      </c>
      <c r="AI63" s="49">
        <f t="shared" si="29"/>
        <v>0.58005866666666672</v>
      </c>
      <c r="AJ63" s="49">
        <f t="shared" si="29"/>
        <v>0.58005866666666672</v>
      </c>
      <c r="AK63" s="49">
        <f t="shared" si="29"/>
        <v>0.58005866666666672</v>
      </c>
      <c r="AL63" s="49">
        <f t="shared" si="29"/>
        <v>0.58005866666666672</v>
      </c>
      <c r="AM63" s="49">
        <f t="shared" ref="AM63:BM63" si="30">IF(AM$2=$B63,AM$57/AM$59,AL63)</f>
        <v>0.58005866666666672</v>
      </c>
      <c r="AN63" s="49">
        <f t="shared" si="30"/>
        <v>0.58005866666666672</v>
      </c>
      <c r="AO63" s="49">
        <f t="shared" si="30"/>
        <v>0.58005866666666672</v>
      </c>
      <c r="AP63" s="49">
        <f t="shared" si="30"/>
        <v>0.58005866666666672</v>
      </c>
      <c r="AQ63" s="49">
        <f t="shared" si="30"/>
        <v>0.58005866666666672</v>
      </c>
      <c r="AR63" s="49">
        <f t="shared" si="30"/>
        <v>0.58005866666666672</v>
      </c>
      <c r="AS63" s="49">
        <f t="shared" si="30"/>
        <v>0.58005866666666672</v>
      </c>
      <c r="AT63" s="49">
        <f t="shared" si="30"/>
        <v>0.58005866666666672</v>
      </c>
      <c r="AU63" s="49">
        <f t="shared" si="30"/>
        <v>0.58005866666666672</v>
      </c>
      <c r="AV63" s="49">
        <f t="shared" si="30"/>
        <v>0.58005866666666672</v>
      </c>
      <c r="AW63" s="49">
        <f t="shared" si="30"/>
        <v>0.58005866666666672</v>
      </c>
      <c r="AX63" s="49">
        <f t="shared" si="30"/>
        <v>0.58005866666666672</v>
      </c>
      <c r="AY63" s="49">
        <f t="shared" si="30"/>
        <v>0.58005866666666672</v>
      </c>
      <c r="AZ63" s="49">
        <f t="shared" si="30"/>
        <v>0.58005866666666672</v>
      </c>
      <c r="BA63" s="49">
        <f t="shared" si="30"/>
        <v>0.58005866666666672</v>
      </c>
      <c r="BB63" s="49">
        <f t="shared" si="30"/>
        <v>0.58005866666666672</v>
      </c>
      <c r="BC63" s="49">
        <f t="shared" si="30"/>
        <v>0.58005866666666672</v>
      </c>
      <c r="BD63" s="49">
        <f t="shared" si="30"/>
        <v>0.58005866666666672</v>
      </c>
      <c r="BE63" s="49">
        <f t="shared" si="30"/>
        <v>0.58005866666666672</v>
      </c>
      <c r="BF63" s="49">
        <f t="shared" si="30"/>
        <v>0.58005866666666672</v>
      </c>
      <c r="BG63" s="49">
        <f t="shared" si="30"/>
        <v>0.58005866666666672</v>
      </c>
      <c r="BH63" s="49">
        <f t="shared" si="30"/>
        <v>0.58005866666666672</v>
      </c>
      <c r="BI63" s="49">
        <f t="shared" si="30"/>
        <v>0.58005866666666672</v>
      </c>
      <c r="BJ63" s="49">
        <f t="shared" si="30"/>
        <v>0.58005866666666672</v>
      </c>
      <c r="BK63" s="49">
        <f t="shared" si="30"/>
        <v>0.58005866666666672</v>
      </c>
      <c r="BL63" s="49">
        <f t="shared" si="30"/>
        <v>0.58005866666666672</v>
      </c>
      <c r="BM63" s="49">
        <f t="shared" si="30"/>
        <v>0.58005866666666672</v>
      </c>
    </row>
    <row r="64" spans="1:65" ht="15" customHeight="1" x14ac:dyDescent="0.25">
      <c r="A64" s="51"/>
      <c r="B64" s="84" t="s">
        <v>134</v>
      </c>
      <c r="C64">
        <v>1</v>
      </c>
      <c r="H64" s="49">
        <f t="shared" ref="H64:AM64" si="31">IF(H$2=$B64,H$57/H$59,G64)</f>
        <v>0.60641066666666676</v>
      </c>
      <c r="I64" s="49">
        <f t="shared" si="31"/>
        <v>0.60641066666666676</v>
      </c>
      <c r="J64" s="49">
        <f t="shared" si="31"/>
        <v>0.60641066666666676</v>
      </c>
      <c r="K64" s="49">
        <f t="shared" si="31"/>
        <v>0.60641066666666676</v>
      </c>
      <c r="L64" s="49">
        <f t="shared" si="31"/>
        <v>0.60641066666666676</v>
      </c>
      <c r="M64" s="49">
        <f t="shared" si="31"/>
        <v>0.60641066666666676</v>
      </c>
      <c r="N64" s="49">
        <f t="shared" si="31"/>
        <v>0.60641066666666676</v>
      </c>
      <c r="O64" s="49">
        <f t="shared" si="31"/>
        <v>0.60641066666666676</v>
      </c>
      <c r="P64" s="49">
        <f t="shared" si="31"/>
        <v>0.60641066666666676</v>
      </c>
      <c r="Q64" s="49">
        <f t="shared" si="31"/>
        <v>0.60641066666666676</v>
      </c>
      <c r="R64" s="49">
        <f t="shared" si="31"/>
        <v>0.60641066666666676</v>
      </c>
      <c r="S64" s="49">
        <f t="shared" si="31"/>
        <v>0.60641066666666676</v>
      </c>
      <c r="T64" s="49">
        <f t="shared" si="31"/>
        <v>0.60641066666666676</v>
      </c>
      <c r="U64" s="49">
        <f t="shared" si="31"/>
        <v>0.60641066666666676</v>
      </c>
      <c r="V64" s="49">
        <f t="shared" si="31"/>
        <v>0.60641066666666676</v>
      </c>
      <c r="W64" s="49">
        <f t="shared" si="31"/>
        <v>0.60641066666666676</v>
      </c>
      <c r="X64" s="49">
        <f t="shared" si="31"/>
        <v>0.60641066666666676</v>
      </c>
      <c r="Y64" s="49">
        <f t="shared" si="31"/>
        <v>0.60641066666666676</v>
      </c>
      <c r="Z64" s="49">
        <f t="shared" si="31"/>
        <v>0.60641066666666676</v>
      </c>
      <c r="AA64" s="49">
        <f t="shared" si="31"/>
        <v>0.60641066666666676</v>
      </c>
      <c r="AB64" s="49">
        <f t="shared" si="31"/>
        <v>0.60641066666666676</v>
      </c>
      <c r="AC64" s="49">
        <f t="shared" si="31"/>
        <v>0.60641066666666676</v>
      </c>
      <c r="AD64" s="49">
        <f t="shared" si="31"/>
        <v>0.60641066666666676</v>
      </c>
      <c r="AE64" s="49">
        <f t="shared" si="31"/>
        <v>0.60641066666666676</v>
      </c>
      <c r="AF64" s="49">
        <f t="shared" si="31"/>
        <v>0.60641066666666676</v>
      </c>
      <c r="AG64" s="49">
        <f t="shared" si="31"/>
        <v>0.60641066666666676</v>
      </c>
      <c r="AH64" s="49">
        <f t="shared" si="31"/>
        <v>0.60641066666666676</v>
      </c>
      <c r="AI64" s="49">
        <f t="shared" si="31"/>
        <v>0.60641066666666676</v>
      </c>
      <c r="AJ64" s="49">
        <f t="shared" si="31"/>
        <v>0.60641066666666676</v>
      </c>
      <c r="AK64" s="49">
        <f t="shared" si="31"/>
        <v>0.60641066666666676</v>
      </c>
      <c r="AL64" s="49">
        <f t="shared" si="31"/>
        <v>0.60641066666666676</v>
      </c>
      <c r="AM64" s="49">
        <f t="shared" si="31"/>
        <v>0.60641066666666676</v>
      </c>
      <c r="AN64" s="49">
        <f t="shared" ref="AN64:BM64" si="32">IF(AN$2=$B64,AN$57/AN$59,AM64)</f>
        <v>0.60641066666666676</v>
      </c>
      <c r="AO64" s="49">
        <f t="shared" si="32"/>
        <v>0.60641066666666676</v>
      </c>
      <c r="AP64" s="49">
        <f t="shared" si="32"/>
        <v>0.60641066666666676</v>
      </c>
      <c r="AQ64" s="49">
        <f t="shared" si="32"/>
        <v>0.60641066666666676</v>
      </c>
      <c r="AR64" s="49">
        <f t="shared" si="32"/>
        <v>0.60641066666666676</v>
      </c>
      <c r="AS64" s="49">
        <f t="shared" si="32"/>
        <v>0.60641066666666676</v>
      </c>
      <c r="AT64" s="49">
        <f t="shared" si="32"/>
        <v>0.60641066666666676</v>
      </c>
      <c r="AU64" s="49">
        <f t="shared" si="32"/>
        <v>0.60641066666666676</v>
      </c>
      <c r="AV64" s="49">
        <f t="shared" si="32"/>
        <v>0.60641066666666676</v>
      </c>
      <c r="AW64" s="49">
        <f t="shared" si="32"/>
        <v>0.60641066666666676</v>
      </c>
      <c r="AX64" s="49">
        <f t="shared" si="32"/>
        <v>0.60641066666666676</v>
      </c>
      <c r="AY64" s="49">
        <f t="shared" si="32"/>
        <v>0.60641066666666676</v>
      </c>
      <c r="AZ64" s="49">
        <f t="shared" si="32"/>
        <v>0.60641066666666676</v>
      </c>
      <c r="BA64" s="49">
        <f t="shared" si="32"/>
        <v>0.60641066666666676</v>
      </c>
      <c r="BB64" s="49">
        <f t="shared" si="32"/>
        <v>0.60641066666666676</v>
      </c>
      <c r="BC64" s="49">
        <f t="shared" si="32"/>
        <v>0.60641066666666676</v>
      </c>
      <c r="BD64" s="49">
        <f t="shared" si="32"/>
        <v>0.60641066666666676</v>
      </c>
      <c r="BE64" s="49">
        <f t="shared" si="32"/>
        <v>0.60641066666666676</v>
      </c>
      <c r="BF64" s="49">
        <f t="shared" si="32"/>
        <v>0.60641066666666676</v>
      </c>
      <c r="BG64" s="49">
        <f t="shared" si="32"/>
        <v>0.60641066666666676</v>
      </c>
      <c r="BH64" s="49">
        <f t="shared" si="32"/>
        <v>0.60641066666666676</v>
      </c>
      <c r="BI64" s="49">
        <f t="shared" si="32"/>
        <v>0.60641066666666676</v>
      </c>
      <c r="BJ64" s="49">
        <f t="shared" si="32"/>
        <v>0.60641066666666676</v>
      </c>
      <c r="BK64" s="49">
        <f t="shared" si="32"/>
        <v>0.60641066666666676</v>
      </c>
      <c r="BL64" s="49">
        <f t="shared" si="32"/>
        <v>0.60641066666666676</v>
      </c>
      <c r="BM64" s="49">
        <f t="shared" si="32"/>
        <v>0.60641066666666676</v>
      </c>
    </row>
    <row r="65" spans="1:65" ht="15" customHeight="1" x14ac:dyDescent="0.25">
      <c r="A65" s="51"/>
      <c r="B65" s="84" t="s">
        <v>135</v>
      </c>
      <c r="C65">
        <v>1</v>
      </c>
      <c r="I65" s="49">
        <f t="shared" ref="I65:AN65" si="33">IF(I$2=$B65,I$57/I$59,H65)</f>
        <v>0.6327626666666667</v>
      </c>
      <c r="J65" s="49">
        <f t="shared" si="33"/>
        <v>0.6327626666666667</v>
      </c>
      <c r="K65" s="49">
        <f t="shared" si="33"/>
        <v>0.6327626666666667</v>
      </c>
      <c r="L65" s="49">
        <f t="shared" si="33"/>
        <v>0.6327626666666667</v>
      </c>
      <c r="M65" s="49">
        <f t="shared" si="33"/>
        <v>0.6327626666666667</v>
      </c>
      <c r="N65" s="49">
        <f t="shared" si="33"/>
        <v>0.6327626666666667</v>
      </c>
      <c r="O65" s="49">
        <f t="shared" si="33"/>
        <v>0.6327626666666667</v>
      </c>
      <c r="P65" s="49">
        <f t="shared" si="33"/>
        <v>0.6327626666666667</v>
      </c>
      <c r="Q65" s="49">
        <f t="shared" si="33"/>
        <v>0.6327626666666667</v>
      </c>
      <c r="R65" s="49">
        <f t="shared" si="33"/>
        <v>0.6327626666666667</v>
      </c>
      <c r="S65" s="49">
        <f t="shared" si="33"/>
        <v>0.6327626666666667</v>
      </c>
      <c r="T65" s="49">
        <f t="shared" si="33"/>
        <v>0.6327626666666667</v>
      </c>
      <c r="U65" s="49">
        <f t="shared" si="33"/>
        <v>0.6327626666666667</v>
      </c>
      <c r="V65" s="49">
        <f t="shared" si="33"/>
        <v>0.6327626666666667</v>
      </c>
      <c r="W65" s="49">
        <f t="shared" si="33"/>
        <v>0.6327626666666667</v>
      </c>
      <c r="X65" s="49">
        <f t="shared" si="33"/>
        <v>0.6327626666666667</v>
      </c>
      <c r="Y65" s="49">
        <f t="shared" si="33"/>
        <v>0.6327626666666667</v>
      </c>
      <c r="Z65" s="49">
        <f t="shared" si="33"/>
        <v>0.6327626666666667</v>
      </c>
      <c r="AA65" s="49">
        <f t="shared" si="33"/>
        <v>0.6327626666666667</v>
      </c>
      <c r="AB65" s="49">
        <f t="shared" si="33"/>
        <v>0.6327626666666667</v>
      </c>
      <c r="AC65" s="49">
        <f t="shared" si="33"/>
        <v>0.6327626666666667</v>
      </c>
      <c r="AD65" s="49">
        <f t="shared" si="33"/>
        <v>0.6327626666666667</v>
      </c>
      <c r="AE65" s="49">
        <f t="shared" si="33"/>
        <v>0.6327626666666667</v>
      </c>
      <c r="AF65" s="49">
        <f t="shared" si="33"/>
        <v>0.6327626666666667</v>
      </c>
      <c r="AG65" s="49">
        <f t="shared" si="33"/>
        <v>0.6327626666666667</v>
      </c>
      <c r="AH65" s="49">
        <f t="shared" si="33"/>
        <v>0.6327626666666667</v>
      </c>
      <c r="AI65" s="49">
        <f t="shared" si="33"/>
        <v>0.6327626666666667</v>
      </c>
      <c r="AJ65" s="49">
        <f t="shared" si="33"/>
        <v>0.6327626666666667</v>
      </c>
      <c r="AK65" s="49">
        <f t="shared" si="33"/>
        <v>0.6327626666666667</v>
      </c>
      <c r="AL65" s="49">
        <f t="shared" si="33"/>
        <v>0.6327626666666667</v>
      </c>
      <c r="AM65" s="49">
        <f t="shared" si="33"/>
        <v>0.6327626666666667</v>
      </c>
      <c r="AN65" s="49">
        <f t="shared" si="33"/>
        <v>0.6327626666666667</v>
      </c>
      <c r="AO65" s="49">
        <f t="shared" ref="AO65:BM65" si="34">IF(AO$2=$B65,AO$57/AO$59,AN65)</f>
        <v>0.6327626666666667</v>
      </c>
      <c r="AP65" s="49">
        <f t="shared" si="34"/>
        <v>0.6327626666666667</v>
      </c>
      <c r="AQ65" s="49">
        <f t="shared" si="34"/>
        <v>0.6327626666666667</v>
      </c>
      <c r="AR65" s="49">
        <f t="shared" si="34"/>
        <v>0.6327626666666667</v>
      </c>
      <c r="AS65" s="49">
        <f t="shared" si="34"/>
        <v>0.6327626666666667</v>
      </c>
      <c r="AT65" s="49">
        <f t="shared" si="34"/>
        <v>0.6327626666666667</v>
      </c>
      <c r="AU65" s="49">
        <f t="shared" si="34"/>
        <v>0.6327626666666667</v>
      </c>
      <c r="AV65" s="49">
        <f t="shared" si="34"/>
        <v>0.6327626666666667</v>
      </c>
      <c r="AW65" s="49">
        <f t="shared" si="34"/>
        <v>0.6327626666666667</v>
      </c>
      <c r="AX65" s="49">
        <f t="shared" si="34"/>
        <v>0.6327626666666667</v>
      </c>
      <c r="AY65" s="49">
        <f t="shared" si="34"/>
        <v>0.6327626666666667</v>
      </c>
      <c r="AZ65" s="49">
        <f t="shared" si="34"/>
        <v>0.6327626666666667</v>
      </c>
      <c r="BA65" s="49">
        <f t="shared" si="34"/>
        <v>0.6327626666666667</v>
      </c>
      <c r="BB65" s="49">
        <f t="shared" si="34"/>
        <v>0.6327626666666667</v>
      </c>
      <c r="BC65" s="49">
        <f t="shared" si="34"/>
        <v>0.6327626666666667</v>
      </c>
      <c r="BD65" s="49">
        <f t="shared" si="34"/>
        <v>0.6327626666666667</v>
      </c>
      <c r="BE65" s="49">
        <f t="shared" si="34"/>
        <v>0.6327626666666667</v>
      </c>
      <c r="BF65" s="49">
        <f t="shared" si="34"/>
        <v>0.6327626666666667</v>
      </c>
      <c r="BG65" s="49">
        <f t="shared" si="34"/>
        <v>0.6327626666666667</v>
      </c>
      <c r="BH65" s="49">
        <f t="shared" si="34"/>
        <v>0.6327626666666667</v>
      </c>
      <c r="BI65" s="49">
        <f t="shared" si="34"/>
        <v>0.6327626666666667</v>
      </c>
      <c r="BJ65" s="49">
        <f t="shared" si="34"/>
        <v>0.6327626666666667</v>
      </c>
      <c r="BK65" s="49">
        <f t="shared" si="34"/>
        <v>0.6327626666666667</v>
      </c>
      <c r="BL65" s="49">
        <f t="shared" si="34"/>
        <v>0.6327626666666667</v>
      </c>
      <c r="BM65" s="49">
        <f t="shared" si="34"/>
        <v>0.6327626666666667</v>
      </c>
    </row>
    <row r="66" spans="1:65" ht="15" customHeight="1" x14ac:dyDescent="0.25">
      <c r="A66" s="51"/>
      <c r="B66" s="84" t="s">
        <v>136</v>
      </c>
      <c r="C66">
        <v>1</v>
      </c>
      <c r="J66" s="49">
        <f t="shared" ref="J66:AO66" si="35">IF(J$2=$B66,J$57/J$59,I66)</f>
        <v>0.65911466666666685</v>
      </c>
      <c r="K66" s="49">
        <f t="shared" si="35"/>
        <v>0.65911466666666685</v>
      </c>
      <c r="L66" s="49">
        <f t="shared" si="35"/>
        <v>0.65911466666666685</v>
      </c>
      <c r="M66" s="49">
        <f t="shared" si="35"/>
        <v>0.65911466666666685</v>
      </c>
      <c r="N66" s="49">
        <f t="shared" si="35"/>
        <v>0.65911466666666685</v>
      </c>
      <c r="O66" s="49">
        <f t="shared" si="35"/>
        <v>0.65911466666666685</v>
      </c>
      <c r="P66" s="49">
        <f t="shared" si="35"/>
        <v>0.65911466666666685</v>
      </c>
      <c r="Q66" s="49">
        <f t="shared" si="35"/>
        <v>0.65911466666666685</v>
      </c>
      <c r="R66" s="49">
        <f t="shared" si="35"/>
        <v>0.65911466666666685</v>
      </c>
      <c r="S66" s="49">
        <f t="shared" si="35"/>
        <v>0.65911466666666685</v>
      </c>
      <c r="T66" s="49">
        <f t="shared" si="35"/>
        <v>0.65911466666666685</v>
      </c>
      <c r="U66" s="49">
        <f t="shared" si="35"/>
        <v>0.65911466666666685</v>
      </c>
      <c r="V66" s="49">
        <f t="shared" si="35"/>
        <v>0.65911466666666685</v>
      </c>
      <c r="W66" s="49">
        <f t="shared" si="35"/>
        <v>0.65911466666666685</v>
      </c>
      <c r="X66" s="49">
        <f t="shared" si="35"/>
        <v>0.65911466666666685</v>
      </c>
      <c r="Y66" s="49">
        <f t="shared" si="35"/>
        <v>0.65911466666666685</v>
      </c>
      <c r="Z66" s="49">
        <f t="shared" si="35"/>
        <v>0.65911466666666685</v>
      </c>
      <c r="AA66" s="49">
        <f t="shared" si="35"/>
        <v>0.65911466666666685</v>
      </c>
      <c r="AB66" s="49">
        <f t="shared" si="35"/>
        <v>0.65911466666666685</v>
      </c>
      <c r="AC66" s="49">
        <f t="shared" si="35"/>
        <v>0.65911466666666685</v>
      </c>
      <c r="AD66" s="49">
        <f t="shared" si="35"/>
        <v>0.65911466666666685</v>
      </c>
      <c r="AE66" s="49">
        <f t="shared" si="35"/>
        <v>0.65911466666666685</v>
      </c>
      <c r="AF66" s="49">
        <f t="shared" si="35"/>
        <v>0.65911466666666685</v>
      </c>
      <c r="AG66" s="49">
        <f t="shared" si="35"/>
        <v>0.65911466666666685</v>
      </c>
      <c r="AH66" s="49">
        <f t="shared" si="35"/>
        <v>0.65911466666666685</v>
      </c>
      <c r="AI66" s="49">
        <f t="shared" si="35"/>
        <v>0.65911466666666685</v>
      </c>
      <c r="AJ66" s="49">
        <f t="shared" si="35"/>
        <v>0.65911466666666685</v>
      </c>
      <c r="AK66" s="49">
        <f t="shared" si="35"/>
        <v>0.65911466666666685</v>
      </c>
      <c r="AL66" s="49">
        <f t="shared" si="35"/>
        <v>0.65911466666666685</v>
      </c>
      <c r="AM66" s="49">
        <f t="shared" si="35"/>
        <v>0.65911466666666685</v>
      </c>
      <c r="AN66" s="49">
        <f t="shared" si="35"/>
        <v>0.65911466666666685</v>
      </c>
      <c r="AO66" s="49">
        <f t="shared" si="35"/>
        <v>0.65911466666666685</v>
      </c>
      <c r="AP66" s="49">
        <f t="shared" ref="AP66:BM66" si="36">IF(AP$2=$B66,AP$57/AP$59,AO66)</f>
        <v>0.65911466666666685</v>
      </c>
      <c r="AQ66" s="49">
        <f t="shared" si="36"/>
        <v>0.65911466666666685</v>
      </c>
      <c r="AR66" s="49">
        <f t="shared" si="36"/>
        <v>0.65911466666666685</v>
      </c>
      <c r="AS66" s="49">
        <f t="shared" si="36"/>
        <v>0.65911466666666685</v>
      </c>
      <c r="AT66" s="49">
        <f t="shared" si="36"/>
        <v>0.65911466666666685</v>
      </c>
      <c r="AU66" s="49">
        <f t="shared" si="36"/>
        <v>0.65911466666666685</v>
      </c>
      <c r="AV66" s="49">
        <f t="shared" si="36"/>
        <v>0.65911466666666685</v>
      </c>
      <c r="AW66" s="49">
        <f t="shared" si="36"/>
        <v>0.65911466666666685</v>
      </c>
      <c r="AX66" s="49">
        <f t="shared" si="36"/>
        <v>0.65911466666666685</v>
      </c>
      <c r="AY66" s="49">
        <f t="shared" si="36"/>
        <v>0.65911466666666685</v>
      </c>
      <c r="AZ66" s="49">
        <f t="shared" si="36"/>
        <v>0.65911466666666685</v>
      </c>
      <c r="BA66" s="49">
        <f t="shared" si="36"/>
        <v>0.65911466666666685</v>
      </c>
      <c r="BB66" s="49">
        <f t="shared" si="36"/>
        <v>0.65911466666666685</v>
      </c>
      <c r="BC66" s="49">
        <f t="shared" si="36"/>
        <v>0.65911466666666685</v>
      </c>
      <c r="BD66" s="49">
        <f t="shared" si="36"/>
        <v>0.65911466666666685</v>
      </c>
      <c r="BE66" s="49">
        <f t="shared" si="36"/>
        <v>0.65911466666666685</v>
      </c>
      <c r="BF66" s="49">
        <f t="shared" si="36"/>
        <v>0.65911466666666685</v>
      </c>
      <c r="BG66" s="49">
        <f t="shared" si="36"/>
        <v>0.65911466666666685</v>
      </c>
      <c r="BH66" s="49">
        <f t="shared" si="36"/>
        <v>0.65911466666666685</v>
      </c>
      <c r="BI66" s="49">
        <f t="shared" si="36"/>
        <v>0.65911466666666685</v>
      </c>
      <c r="BJ66" s="49">
        <f t="shared" si="36"/>
        <v>0.65911466666666685</v>
      </c>
      <c r="BK66" s="49">
        <f t="shared" si="36"/>
        <v>0.65911466666666685</v>
      </c>
      <c r="BL66" s="49">
        <f t="shared" si="36"/>
        <v>0.65911466666666685</v>
      </c>
      <c r="BM66" s="49">
        <f t="shared" si="36"/>
        <v>0.65911466666666685</v>
      </c>
    </row>
    <row r="67" spans="1:65" ht="15" customHeight="1" x14ac:dyDescent="0.25">
      <c r="A67" s="51"/>
      <c r="B67" s="84" t="s">
        <v>137</v>
      </c>
      <c r="C67">
        <v>1</v>
      </c>
      <c r="K67" s="49">
        <f t="shared" ref="K67:AP67" si="37">IF(K$2=$B67,K$57/K$59,J67)</f>
        <v>0.68546666666666678</v>
      </c>
      <c r="L67" s="49">
        <f t="shared" si="37"/>
        <v>0.68546666666666678</v>
      </c>
      <c r="M67" s="49">
        <f t="shared" si="37"/>
        <v>0.68546666666666678</v>
      </c>
      <c r="N67" s="49">
        <f t="shared" si="37"/>
        <v>0.68546666666666678</v>
      </c>
      <c r="O67" s="49">
        <f t="shared" si="37"/>
        <v>0.68546666666666678</v>
      </c>
      <c r="P67" s="49">
        <f t="shared" si="37"/>
        <v>0.68546666666666678</v>
      </c>
      <c r="Q67" s="49">
        <f t="shared" si="37"/>
        <v>0.68546666666666678</v>
      </c>
      <c r="R67" s="49">
        <f t="shared" si="37"/>
        <v>0.68546666666666678</v>
      </c>
      <c r="S67" s="49">
        <f t="shared" si="37"/>
        <v>0.68546666666666678</v>
      </c>
      <c r="T67" s="49">
        <f t="shared" si="37"/>
        <v>0.68546666666666678</v>
      </c>
      <c r="U67" s="49">
        <f t="shared" si="37"/>
        <v>0.68546666666666678</v>
      </c>
      <c r="V67" s="49">
        <f t="shared" si="37"/>
        <v>0.68546666666666678</v>
      </c>
      <c r="W67" s="49">
        <f t="shared" si="37"/>
        <v>0.68546666666666678</v>
      </c>
      <c r="X67" s="49">
        <f t="shared" si="37"/>
        <v>0.68546666666666678</v>
      </c>
      <c r="Y67" s="49">
        <f t="shared" si="37"/>
        <v>0.68546666666666678</v>
      </c>
      <c r="Z67" s="49">
        <f t="shared" si="37"/>
        <v>0.68546666666666678</v>
      </c>
      <c r="AA67" s="49">
        <f t="shared" si="37"/>
        <v>0.68546666666666678</v>
      </c>
      <c r="AB67" s="49">
        <f t="shared" si="37"/>
        <v>0.68546666666666678</v>
      </c>
      <c r="AC67" s="49">
        <f t="shared" si="37"/>
        <v>0.68546666666666678</v>
      </c>
      <c r="AD67" s="49">
        <f t="shared" si="37"/>
        <v>0.68546666666666678</v>
      </c>
      <c r="AE67" s="49">
        <f t="shared" si="37"/>
        <v>0.68546666666666678</v>
      </c>
      <c r="AF67" s="49">
        <f t="shared" si="37"/>
        <v>0.68546666666666678</v>
      </c>
      <c r="AG67" s="49">
        <f t="shared" si="37"/>
        <v>0.68546666666666678</v>
      </c>
      <c r="AH67" s="49">
        <f t="shared" si="37"/>
        <v>0.68546666666666678</v>
      </c>
      <c r="AI67" s="49">
        <f t="shared" si="37"/>
        <v>0.68546666666666678</v>
      </c>
      <c r="AJ67" s="49">
        <f t="shared" si="37"/>
        <v>0.68546666666666678</v>
      </c>
      <c r="AK67" s="49">
        <f t="shared" si="37"/>
        <v>0.68546666666666678</v>
      </c>
      <c r="AL67" s="49">
        <f t="shared" si="37"/>
        <v>0.68546666666666678</v>
      </c>
      <c r="AM67" s="49">
        <f t="shared" si="37"/>
        <v>0.68546666666666678</v>
      </c>
      <c r="AN67" s="49">
        <f t="shared" si="37"/>
        <v>0.68546666666666678</v>
      </c>
      <c r="AO67" s="49">
        <f t="shared" si="37"/>
        <v>0.68546666666666678</v>
      </c>
      <c r="AP67" s="49">
        <f t="shared" si="37"/>
        <v>0.68546666666666678</v>
      </c>
      <c r="AQ67" s="49">
        <f t="shared" ref="AQ67:BM67" si="38">IF(AQ$2=$B67,AQ$57/AQ$59,AP67)</f>
        <v>0.68546666666666678</v>
      </c>
      <c r="AR67" s="49">
        <f t="shared" si="38"/>
        <v>0.68546666666666678</v>
      </c>
      <c r="AS67" s="49">
        <f t="shared" si="38"/>
        <v>0.68546666666666678</v>
      </c>
      <c r="AT67" s="49">
        <f t="shared" si="38"/>
        <v>0.68546666666666678</v>
      </c>
      <c r="AU67" s="49">
        <f t="shared" si="38"/>
        <v>0.68546666666666678</v>
      </c>
      <c r="AV67" s="49">
        <f t="shared" si="38"/>
        <v>0.68546666666666678</v>
      </c>
      <c r="AW67" s="49">
        <f t="shared" si="38"/>
        <v>0.68546666666666678</v>
      </c>
      <c r="AX67" s="49">
        <f t="shared" si="38"/>
        <v>0.68546666666666678</v>
      </c>
      <c r="AY67" s="49">
        <f t="shared" si="38"/>
        <v>0.68546666666666678</v>
      </c>
      <c r="AZ67" s="49">
        <f t="shared" si="38"/>
        <v>0.68546666666666678</v>
      </c>
      <c r="BA67" s="49">
        <f t="shared" si="38"/>
        <v>0.68546666666666678</v>
      </c>
      <c r="BB67" s="49">
        <f t="shared" si="38"/>
        <v>0.68546666666666678</v>
      </c>
      <c r="BC67" s="49">
        <f t="shared" si="38"/>
        <v>0.68546666666666678</v>
      </c>
      <c r="BD67" s="49">
        <f t="shared" si="38"/>
        <v>0.68546666666666678</v>
      </c>
      <c r="BE67" s="49">
        <f t="shared" si="38"/>
        <v>0.68546666666666678</v>
      </c>
      <c r="BF67" s="49">
        <f t="shared" si="38"/>
        <v>0.68546666666666678</v>
      </c>
      <c r="BG67" s="49">
        <f t="shared" si="38"/>
        <v>0.68546666666666678</v>
      </c>
      <c r="BH67" s="49">
        <f t="shared" si="38"/>
        <v>0.68546666666666678</v>
      </c>
      <c r="BI67" s="49">
        <f t="shared" si="38"/>
        <v>0.68546666666666678</v>
      </c>
      <c r="BJ67" s="49">
        <f t="shared" si="38"/>
        <v>0.68546666666666678</v>
      </c>
      <c r="BK67" s="49">
        <f t="shared" si="38"/>
        <v>0.68546666666666678</v>
      </c>
      <c r="BL67" s="49">
        <f t="shared" si="38"/>
        <v>0.68546666666666678</v>
      </c>
      <c r="BM67" s="49">
        <f t="shared" si="38"/>
        <v>0.68546666666666678</v>
      </c>
    </row>
    <row r="68" spans="1:65" ht="15" customHeight="1" x14ac:dyDescent="0.25">
      <c r="A68" s="51"/>
      <c r="B68" s="84" t="s">
        <v>138</v>
      </c>
      <c r="C68">
        <v>1</v>
      </c>
      <c r="L68" s="49">
        <f t="shared" ref="L68:AQ68" si="39">IF(L$2=$B68,L$57/L$59,K68)</f>
        <v>0.71181866666666671</v>
      </c>
      <c r="M68" s="49">
        <f t="shared" si="39"/>
        <v>0.71181866666666671</v>
      </c>
      <c r="N68" s="49">
        <f t="shared" si="39"/>
        <v>0.71181866666666671</v>
      </c>
      <c r="O68" s="49">
        <f t="shared" si="39"/>
        <v>0.71181866666666671</v>
      </c>
      <c r="P68" s="49">
        <f t="shared" si="39"/>
        <v>0.71181866666666671</v>
      </c>
      <c r="Q68" s="49">
        <f t="shared" si="39"/>
        <v>0.71181866666666671</v>
      </c>
      <c r="R68" s="49">
        <f t="shared" si="39"/>
        <v>0.71181866666666671</v>
      </c>
      <c r="S68" s="49">
        <f t="shared" si="39"/>
        <v>0.71181866666666671</v>
      </c>
      <c r="T68" s="49">
        <f t="shared" si="39"/>
        <v>0.71181866666666671</v>
      </c>
      <c r="U68" s="49">
        <f t="shared" si="39"/>
        <v>0.71181866666666671</v>
      </c>
      <c r="V68" s="49">
        <f t="shared" si="39"/>
        <v>0.71181866666666671</v>
      </c>
      <c r="W68" s="49">
        <f t="shared" si="39"/>
        <v>0.71181866666666671</v>
      </c>
      <c r="X68" s="49">
        <f t="shared" si="39"/>
        <v>0.71181866666666671</v>
      </c>
      <c r="Y68" s="49">
        <f t="shared" si="39"/>
        <v>0.71181866666666671</v>
      </c>
      <c r="Z68" s="49">
        <f t="shared" si="39"/>
        <v>0.71181866666666671</v>
      </c>
      <c r="AA68" s="49">
        <f t="shared" si="39"/>
        <v>0.71181866666666671</v>
      </c>
      <c r="AB68" s="49">
        <f t="shared" si="39"/>
        <v>0.71181866666666671</v>
      </c>
      <c r="AC68" s="49">
        <f t="shared" si="39"/>
        <v>0.71181866666666671</v>
      </c>
      <c r="AD68" s="49">
        <f t="shared" si="39"/>
        <v>0.71181866666666671</v>
      </c>
      <c r="AE68" s="49">
        <f t="shared" si="39"/>
        <v>0.71181866666666671</v>
      </c>
      <c r="AF68" s="49">
        <f t="shared" si="39"/>
        <v>0.71181866666666671</v>
      </c>
      <c r="AG68" s="49">
        <f t="shared" si="39"/>
        <v>0.71181866666666671</v>
      </c>
      <c r="AH68" s="49">
        <f t="shared" si="39"/>
        <v>0.71181866666666671</v>
      </c>
      <c r="AI68" s="49">
        <f t="shared" si="39"/>
        <v>0.71181866666666671</v>
      </c>
      <c r="AJ68" s="49">
        <f t="shared" si="39"/>
        <v>0.71181866666666671</v>
      </c>
      <c r="AK68" s="49">
        <f t="shared" si="39"/>
        <v>0.71181866666666671</v>
      </c>
      <c r="AL68" s="49">
        <f t="shared" si="39"/>
        <v>0.71181866666666671</v>
      </c>
      <c r="AM68" s="49">
        <f t="shared" si="39"/>
        <v>0.71181866666666671</v>
      </c>
      <c r="AN68" s="49">
        <f t="shared" si="39"/>
        <v>0.71181866666666671</v>
      </c>
      <c r="AO68" s="49">
        <f t="shared" si="39"/>
        <v>0.71181866666666671</v>
      </c>
      <c r="AP68" s="49">
        <f t="shared" si="39"/>
        <v>0.71181866666666671</v>
      </c>
      <c r="AQ68" s="49">
        <f t="shared" si="39"/>
        <v>0.71181866666666671</v>
      </c>
      <c r="AR68" s="49">
        <f t="shared" ref="AR68:BM68" si="40">IF(AR$2=$B68,AR$57/AR$59,AQ68)</f>
        <v>0.71181866666666671</v>
      </c>
      <c r="AS68" s="49">
        <f t="shared" si="40"/>
        <v>0.71181866666666671</v>
      </c>
      <c r="AT68" s="49">
        <f t="shared" si="40"/>
        <v>0.71181866666666671</v>
      </c>
      <c r="AU68" s="49">
        <f t="shared" si="40"/>
        <v>0.71181866666666671</v>
      </c>
      <c r="AV68" s="49">
        <f t="shared" si="40"/>
        <v>0.71181866666666671</v>
      </c>
      <c r="AW68" s="49">
        <f t="shared" si="40"/>
        <v>0.71181866666666671</v>
      </c>
      <c r="AX68" s="49">
        <f t="shared" si="40"/>
        <v>0.71181866666666671</v>
      </c>
      <c r="AY68" s="49">
        <f t="shared" si="40"/>
        <v>0.71181866666666671</v>
      </c>
      <c r="AZ68" s="49">
        <f t="shared" si="40"/>
        <v>0.71181866666666671</v>
      </c>
      <c r="BA68" s="49">
        <f t="shared" si="40"/>
        <v>0.71181866666666671</v>
      </c>
      <c r="BB68" s="49">
        <f t="shared" si="40"/>
        <v>0.71181866666666671</v>
      </c>
      <c r="BC68" s="49">
        <f t="shared" si="40"/>
        <v>0.71181866666666671</v>
      </c>
      <c r="BD68" s="49">
        <f t="shared" si="40"/>
        <v>0.71181866666666671</v>
      </c>
      <c r="BE68" s="49">
        <f t="shared" si="40"/>
        <v>0.71181866666666671</v>
      </c>
      <c r="BF68" s="49">
        <f t="shared" si="40"/>
        <v>0.71181866666666671</v>
      </c>
      <c r="BG68" s="49">
        <f t="shared" si="40"/>
        <v>0.71181866666666671</v>
      </c>
      <c r="BH68" s="49">
        <f t="shared" si="40"/>
        <v>0.71181866666666671</v>
      </c>
      <c r="BI68" s="49">
        <f t="shared" si="40"/>
        <v>0.71181866666666671</v>
      </c>
      <c r="BJ68" s="49">
        <f t="shared" si="40"/>
        <v>0.71181866666666671</v>
      </c>
      <c r="BK68" s="49">
        <f t="shared" si="40"/>
        <v>0.71181866666666671</v>
      </c>
      <c r="BL68" s="49">
        <f t="shared" si="40"/>
        <v>0.71181866666666671</v>
      </c>
      <c r="BM68" s="49">
        <f t="shared" si="40"/>
        <v>0.71181866666666671</v>
      </c>
    </row>
    <row r="69" spans="1:65" ht="15" customHeight="1" x14ac:dyDescent="0.25">
      <c r="A69" s="51"/>
      <c r="B69" s="84" t="s">
        <v>139</v>
      </c>
      <c r="C69">
        <v>1</v>
      </c>
      <c r="M69" s="49">
        <f t="shared" ref="M69:AR69" si="41">IF(M$2=$B69,M$57/M$59,L69)</f>
        <v>0.73817066666666686</v>
      </c>
      <c r="N69" s="49">
        <f t="shared" si="41"/>
        <v>0.73817066666666686</v>
      </c>
      <c r="O69" s="49">
        <f t="shared" si="41"/>
        <v>0.73817066666666686</v>
      </c>
      <c r="P69" s="49">
        <f t="shared" si="41"/>
        <v>0.73817066666666686</v>
      </c>
      <c r="Q69" s="49">
        <f t="shared" si="41"/>
        <v>0.73817066666666686</v>
      </c>
      <c r="R69" s="49">
        <f t="shared" si="41"/>
        <v>0.73817066666666686</v>
      </c>
      <c r="S69" s="49">
        <f t="shared" si="41"/>
        <v>0.73817066666666686</v>
      </c>
      <c r="T69" s="49">
        <f t="shared" si="41"/>
        <v>0.73817066666666686</v>
      </c>
      <c r="U69" s="49">
        <f t="shared" si="41"/>
        <v>0.73817066666666686</v>
      </c>
      <c r="V69" s="49">
        <f t="shared" si="41"/>
        <v>0.73817066666666686</v>
      </c>
      <c r="W69" s="49">
        <f t="shared" si="41"/>
        <v>0.73817066666666686</v>
      </c>
      <c r="X69" s="49">
        <f t="shared" si="41"/>
        <v>0.73817066666666686</v>
      </c>
      <c r="Y69" s="49">
        <f t="shared" si="41"/>
        <v>0.73817066666666686</v>
      </c>
      <c r="Z69" s="49">
        <f t="shared" si="41"/>
        <v>0.73817066666666686</v>
      </c>
      <c r="AA69" s="49">
        <f t="shared" si="41"/>
        <v>0.73817066666666686</v>
      </c>
      <c r="AB69" s="49">
        <f t="shared" si="41"/>
        <v>0.73817066666666686</v>
      </c>
      <c r="AC69" s="49">
        <f t="shared" si="41"/>
        <v>0.73817066666666686</v>
      </c>
      <c r="AD69" s="49">
        <f t="shared" si="41"/>
        <v>0.73817066666666686</v>
      </c>
      <c r="AE69" s="49">
        <f t="shared" si="41"/>
        <v>0.73817066666666686</v>
      </c>
      <c r="AF69" s="49">
        <f t="shared" si="41"/>
        <v>0.73817066666666686</v>
      </c>
      <c r="AG69" s="49">
        <f t="shared" si="41"/>
        <v>0.73817066666666686</v>
      </c>
      <c r="AH69" s="49">
        <f t="shared" si="41"/>
        <v>0.73817066666666686</v>
      </c>
      <c r="AI69" s="49">
        <f t="shared" si="41"/>
        <v>0.73817066666666686</v>
      </c>
      <c r="AJ69" s="49">
        <f t="shared" si="41"/>
        <v>0.73817066666666686</v>
      </c>
      <c r="AK69" s="49">
        <f t="shared" si="41"/>
        <v>0.73817066666666686</v>
      </c>
      <c r="AL69" s="49">
        <f t="shared" si="41"/>
        <v>0.73817066666666686</v>
      </c>
      <c r="AM69" s="49">
        <f t="shared" si="41"/>
        <v>0.73817066666666686</v>
      </c>
      <c r="AN69" s="49">
        <f t="shared" si="41"/>
        <v>0.73817066666666686</v>
      </c>
      <c r="AO69" s="49">
        <f t="shared" si="41"/>
        <v>0.73817066666666686</v>
      </c>
      <c r="AP69" s="49">
        <f t="shared" si="41"/>
        <v>0.73817066666666686</v>
      </c>
      <c r="AQ69" s="49">
        <f t="shared" si="41"/>
        <v>0.73817066666666686</v>
      </c>
      <c r="AR69" s="49">
        <f t="shared" si="41"/>
        <v>0.73817066666666686</v>
      </c>
      <c r="AS69" s="49">
        <f t="shared" ref="AS69:BM69" si="42">IF(AS$2=$B69,AS$57/AS$59,AR69)</f>
        <v>0.73817066666666686</v>
      </c>
      <c r="AT69" s="49">
        <f t="shared" si="42"/>
        <v>0.73817066666666686</v>
      </c>
      <c r="AU69" s="49">
        <f t="shared" si="42"/>
        <v>0.73817066666666686</v>
      </c>
      <c r="AV69" s="49">
        <f t="shared" si="42"/>
        <v>0.73817066666666686</v>
      </c>
      <c r="AW69" s="49">
        <f t="shared" si="42"/>
        <v>0.73817066666666686</v>
      </c>
      <c r="AX69" s="49">
        <f t="shared" si="42"/>
        <v>0.73817066666666686</v>
      </c>
      <c r="AY69" s="49">
        <f t="shared" si="42"/>
        <v>0.73817066666666686</v>
      </c>
      <c r="AZ69" s="49">
        <f t="shared" si="42"/>
        <v>0.73817066666666686</v>
      </c>
      <c r="BA69" s="49">
        <f t="shared" si="42"/>
        <v>0.73817066666666686</v>
      </c>
      <c r="BB69" s="49">
        <f t="shared" si="42"/>
        <v>0.73817066666666686</v>
      </c>
      <c r="BC69" s="49">
        <f t="shared" si="42"/>
        <v>0.73817066666666686</v>
      </c>
      <c r="BD69" s="49">
        <f t="shared" si="42"/>
        <v>0.73817066666666686</v>
      </c>
      <c r="BE69" s="49">
        <f t="shared" si="42"/>
        <v>0.73817066666666686</v>
      </c>
      <c r="BF69" s="49">
        <f t="shared" si="42"/>
        <v>0.73817066666666686</v>
      </c>
      <c r="BG69" s="49">
        <f t="shared" si="42"/>
        <v>0.73817066666666686</v>
      </c>
      <c r="BH69" s="49">
        <f t="shared" si="42"/>
        <v>0.73817066666666686</v>
      </c>
      <c r="BI69" s="49">
        <f t="shared" si="42"/>
        <v>0.73817066666666686</v>
      </c>
      <c r="BJ69" s="49">
        <f t="shared" si="42"/>
        <v>0.73817066666666686</v>
      </c>
      <c r="BK69" s="49">
        <f t="shared" si="42"/>
        <v>0.73817066666666686</v>
      </c>
      <c r="BL69" s="49">
        <f t="shared" si="42"/>
        <v>0.73817066666666686</v>
      </c>
      <c r="BM69" s="49">
        <f t="shared" si="42"/>
        <v>0.73817066666666686</v>
      </c>
    </row>
    <row r="70" spans="1:65" ht="15" customHeight="1" x14ac:dyDescent="0.25">
      <c r="A70" s="51"/>
      <c r="B70" s="84" t="s">
        <v>140</v>
      </c>
      <c r="C70">
        <v>1</v>
      </c>
      <c r="N70" s="49">
        <f t="shared" ref="N70:AS70" si="43">IF(N$2=$B70,N$57/N$59,M70)</f>
        <v>0.76452266666666679</v>
      </c>
      <c r="O70" s="49">
        <f t="shared" si="43"/>
        <v>0.76452266666666679</v>
      </c>
      <c r="P70" s="49">
        <f t="shared" si="43"/>
        <v>0.76452266666666679</v>
      </c>
      <c r="Q70" s="49">
        <f t="shared" si="43"/>
        <v>0.76452266666666679</v>
      </c>
      <c r="R70" s="49">
        <f t="shared" si="43"/>
        <v>0.76452266666666679</v>
      </c>
      <c r="S70" s="49">
        <f t="shared" si="43"/>
        <v>0.76452266666666679</v>
      </c>
      <c r="T70" s="49">
        <f t="shared" si="43"/>
        <v>0.76452266666666679</v>
      </c>
      <c r="U70" s="49">
        <f t="shared" si="43"/>
        <v>0.76452266666666679</v>
      </c>
      <c r="V70" s="49">
        <f t="shared" si="43"/>
        <v>0.76452266666666679</v>
      </c>
      <c r="W70" s="49">
        <f t="shared" si="43"/>
        <v>0.76452266666666679</v>
      </c>
      <c r="X70" s="49">
        <f t="shared" si="43"/>
        <v>0.76452266666666679</v>
      </c>
      <c r="Y70" s="49">
        <f t="shared" si="43"/>
        <v>0.76452266666666679</v>
      </c>
      <c r="Z70" s="49">
        <f t="shared" si="43"/>
        <v>0.76452266666666679</v>
      </c>
      <c r="AA70" s="49">
        <f t="shared" si="43"/>
        <v>0.76452266666666679</v>
      </c>
      <c r="AB70" s="49">
        <f t="shared" si="43"/>
        <v>0.76452266666666679</v>
      </c>
      <c r="AC70" s="49">
        <f t="shared" si="43"/>
        <v>0.76452266666666679</v>
      </c>
      <c r="AD70" s="49">
        <f t="shared" si="43"/>
        <v>0.76452266666666679</v>
      </c>
      <c r="AE70" s="49">
        <f t="shared" si="43"/>
        <v>0.76452266666666679</v>
      </c>
      <c r="AF70" s="49">
        <f t="shared" si="43"/>
        <v>0.76452266666666679</v>
      </c>
      <c r="AG70" s="49">
        <f t="shared" si="43"/>
        <v>0.76452266666666679</v>
      </c>
      <c r="AH70" s="49">
        <f t="shared" si="43"/>
        <v>0.76452266666666679</v>
      </c>
      <c r="AI70" s="49">
        <f t="shared" si="43"/>
        <v>0.76452266666666679</v>
      </c>
      <c r="AJ70" s="49">
        <f t="shared" si="43"/>
        <v>0.76452266666666679</v>
      </c>
      <c r="AK70" s="49">
        <f t="shared" si="43"/>
        <v>0.76452266666666679</v>
      </c>
      <c r="AL70" s="49">
        <f t="shared" si="43"/>
        <v>0.76452266666666679</v>
      </c>
      <c r="AM70" s="49">
        <f t="shared" si="43"/>
        <v>0.76452266666666679</v>
      </c>
      <c r="AN70" s="49">
        <f t="shared" si="43"/>
        <v>0.76452266666666679</v>
      </c>
      <c r="AO70" s="49">
        <f t="shared" si="43"/>
        <v>0.76452266666666679</v>
      </c>
      <c r="AP70" s="49">
        <f t="shared" si="43"/>
        <v>0.76452266666666679</v>
      </c>
      <c r="AQ70" s="49">
        <f t="shared" si="43"/>
        <v>0.76452266666666679</v>
      </c>
      <c r="AR70" s="49">
        <f t="shared" si="43"/>
        <v>0.76452266666666679</v>
      </c>
      <c r="AS70" s="49">
        <f t="shared" si="43"/>
        <v>0.76452266666666679</v>
      </c>
      <c r="AT70" s="49">
        <f t="shared" ref="AT70:BM70" si="44">IF(AT$2=$B70,AT$57/AT$59,AS70)</f>
        <v>0.76452266666666679</v>
      </c>
      <c r="AU70" s="49">
        <f t="shared" si="44"/>
        <v>0.76452266666666679</v>
      </c>
      <c r="AV70" s="49">
        <f t="shared" si="44"/>
        <v>0.76452266666666679</v>
      </c>
      <c r="AW70" s="49">
        <f t="shared" si="44"/>
        <v>0.76452266666666679</v>
      </c>
      <c r="AX70" s="49">
        <f t="shared" si="44"/>
        <v>0.76452266666666679</v>
      </c>
      <c r="AY70" s="49">
        <f t="shared" si="44"/>
        <v>0.76452266666666679</v>
      </c>
      <c r="AZ70" s="49">
        <f t="shared" si="44"/>
        <v>0.76452266666666679</v>
      </c>
      <c r="BA70" s="49">
        <f t="shared" si="44"/>
        <v>0.76452266666666679</v>
      </c>
      <c r="BB70" s="49">
        <f t="shared" si="44"/>
        <v>0.76452266666666679</v>
      </c>
      <c r="BC70" s="49">
        <f t="shared" si="44"/>
        <v>0.76452266666666679</v>
      </c>
      <c r="BD70" s="49">
        <f t="shared" si="44"/>
        <v>0.76452266666666679</v>
      </c>
      <c r="BE70" s="49">
        <f t="shared" si="44"/>
        <v>0.76452266666666679</v>
      </c>
      <c r="BF70" s="49">
        <f t="shared" si="44"/>
        <v>0.76452266666666679</v>
      </c>
      <c r="BG70" s="49">
        <f t="shared" si="44"/>
        <v>0.76452266666666679</v>
      </c>
      <c r="BH70" s="49">
        <f t="shared" si="44"/>
        <v>0.76452266666666679</v>
      </c>
      <c r="BI70" s="49">
        <f t="shared" si="44"/>
        <v>0.76452266666666679</v>
      </c>
      <c r="BJ70" s="49">
        <f t="shared" si="44"/>
        <v>0.76452266666666679</v>
      </c>
      <c r="BK70" s="49">
        <f t="shared" si="44"/>
        <v>0.76452266666666679</v>
      </c>
      <c r="BL70" s="49">
        <f t="shared" si="44"/>
        <v>0.76452266666666679</v>
      </c>
      <c r="BM70" s="49">
        <f t="shared" si="44"/>
        <v>0.76452266666666679</v>
      </c>
    </row>
    <row r="71" spans="1:65" ht="15" customHeight="1" x14ac:dyDescent="0.25">
      <c r="A71" s="51"/>
      <c r="B71" s="84" t="s">
        <v>141</v>
      </c>
      <c r="C71">
        <v>1</v>
      </c>
      <c r="O71" s="49">
        <f t="shared" ref="O71:AT71" si="45">IF(O$2=$B71,O$57/O$59,N71)</f>
        <v>0.79087466666666684</v>
      </c>
      <c r="P71" s="49">
        <f t="shared" si="45"/>
        <v>0.79087466666666684</v>
      </c>
      <c r="Q71" s="49">
        <f t="shared" si="45"/>
        <v>0.79087466666666684</v>
      </c>
      <c r="R71" s="49">
        <f t="shared" si="45"/>
        <v>0.79087466666666684</v>
      </c>
      <c r="S71" s="49">
        <f t="shared" si="45"/>
        <v>0.79087466666666684</v>
      </c>
      <c r="T71" s="49">
        <f t="shared" si="45"/>
        <v>0.79087466666666684</v>
      </c>
      <c r="U71" s="49">
        <f t="shared" si="45"/>
        <v>0.79087466666666684</v>
      </c>
      <c r="V71" s="49">
        <f t="shared" si="45"/>
        <v>0.79087466666666684</v>
      </c>
      <c r="W71" s="49">
        <f t="shared" si="45"/>
        <v>0.79087466666666684</v>
      </c>
      <c r="X71" s="49">
        <f t="shared" si="45"/>
        <v>0.79087466666666684</v>
      </c>
      <c r="Y71" s="49">
        <f t="shared" si="45"/>
        <v>0.79087466666666684</v>
      </c>
      <c r="Z71" s="49">
        <f t="shared" si="45"/>
        <v>0.79087466666666684</v>
      </c>
      <c r="AA71" s="49">
        <f t="shared" si="45"/>
        <v>0.79087466666666684</v>
      </c>
      <c r="AB71" s="49">
        <f t="shared" si="45"/>
        <v>0.79087466666666684</v>
      </c>
      <c r="AC71" s="49">
        <f t="shared" si="45"/>
        <v>0.79087466666666684</v>
      </c>
      <c r="AD71" s="49">
        <f t="shared" si="45"/>
        <v>0.79087466666666684</v>
      </c>
      <c r="AE71" s="49">
        <f t="shared" si="45"/>
        <v>0.79087466666666684</v>
      </c>
      <c r="AF71" s="49">
        <f t="shared" si="45"/>
        <v>0.79087466666666684</v>
      </c>
      <c r="AG71" s="49">
        <f t="shared" si="45"/>
        <v>0.79087466666666684</v>
      </c>
      <c r="AH71" s="49">
        <f t="shared" si="45"/>
        <v>0.79087466666666684</v>
      </c>
      <c r="AI71" s="49">
        <f t="shared" si="45"/>
        <v>0.79087466666666684</v>
      </c>
      <c r="AJ71" s="49">
        <f t="shared" si="45"/>
        <v>0.79087466666666684</v>
      </c>
      <c r="AK71" s="49">
        <f t="shared" si="45"/>
        <v>0.79087466666666684</v>
      </c>
      <c r="AL71" s="49">
        <f t="shared" si="45"/>
        <v>0.79087466666666684</v>
      </c>
      <c r="AM71" s="49">
        <f t="shared" si="45"/>
        <v>0.79087466666666684</v>
      </c>
      <c r="AN71" s="49">
        <f t="shared" si="45"/>
        <v>0.79087466666666684</v>
      </c>
      <c r="AO71" s="49">
        <f t="shared" si="45"/>
        <v>0.79087466666666684</v>
      </c>
      <c r="AP71" s="49">
        <f t="shared" si="45"/>
        <v>0.79087466666666684</v>
      </c>
      <c r="AQ71" s="49">
        <f t="shared" si="45"/>
        <v>0.79087466666666684</v>
      </c>
      <c r="AR71" s="49">
        <f t="shared" si="45"/>
        <v>0.79087466666666684</v>
      </c>
      <c r="AS71" s="49">
        <f t="shared" si="45"/>
        <v>0.79087466666666684</v>
      </c>
      <c r="AT71" s="49">
        <f t="shared" si="45"/>
        <v>0.79087466666666684</v>
      </c>
      <c r="AU71" s="49">
        <f t="shared" ref="AU71:BM71" si="46">IF(AU$2=$B71,AU$57/AU$59,AT71)</f>
        <v>0.79087466666666684</v>
      </c>
      <c r="AV71" s="49">
        <f t="shared" si="46"/>
        <v>0.79087466666666684</v>
      </c>
      <c r="AW71" s="49">
        <f t="shared" si="46"/>
        <v>0.79087466666666684</v>
      </c>
      <c r="AX71" s="49">
        <f t="shared" si="46"/>
        <v>0.79087466666666684</v>
      </c>
      <c r="AY71" s="49">
        <f t="shared" si="46"/>
        <v>0.79087466666666684</v>
      </c>
      <c r="AZ71" s="49">
        <f t="shared" si="46"/>
        <v>0.79087466666666684</v>
      </c>
      <c r="BA71" s="49">
        <f t="shared" si="46"/>
        <v>0.79087466666666684</v>
      </c>
      <c r="BB71" s="49">
        <f t="shared" si="46"/>
        <v>0.79087466666666684</v>
      </c>
      <c r="BC71" s="49">
        <f t="shared" si="46"/>
        <v>0.79087466666666684</v>
      </c>
      <c r="BD71" s="49">
        <f t="shared" si="46"/>
        <v>0.79087466666666684</v>
      </c>
      <c r="BE71" s="49">
        <f t="shared" si="46"/>
        <v>0.79087466666666684</v>
      </c>
      <c r="BF71" s="49">
        <f t="shared" si="46"/>
        <v>0.79087466666666684</v>
      </c>
      <c r="BG71" s="49">
        <f t="shared" si="46"/>
        <v>0.79087466666666684</v>
      </c>
      <c r="BH71" s="49">
        <f t="shared" si="46"/>
        <v>0.79087466666666684</v>
      </c>
      <c r="BI71" s="49">
        <f t="shared" si="46"/>
        <v>0.79087466666666684</v>
      </c>
      <c r="BJ71" s="49">
        <f t="shared" si="46"/>
        <v>0.79087466666666684</v>
      </c>
      <c r="BK71" s="49">
        <f t="shared" si="46"/>
        <v>0.79087466666666684</v>
      </c>
      <c r="BL71" s="49">
        <f t="shared" si="46"/>
        <v>0.79087466666666684</v>
      </c>
      <c r="BM71" s="49">
        <f t="shared" si="46"/>
        <v>0.79087466666666684</v>
      </c>
    </row>
    <row r="72" spans="1:65" ht="15" customHeight="1" x14ac:dyDescent="0.25">
      <c r="A72" s="51"/>
      <c r="B72" s="84" t="s">
        <v>142</v>
      </c>
      <c r="C72">
        <v>1</v>
      </c>
      <c r="P72" s="49">
        <f t="shared" ref="P72:AU72" si="47">IF(P$2=$B72,P$57/P$59,O72)</f>
        <v>0.81722666666666677</v>
      </c>
      <c r="Q72" s="49">
        <f t="shared" si="47"/>
        <v>0.81722666666666677</v>
      </c>
      <c r="R72" s="49">
        <f t="shared" si="47"/>
        <v>0.81722666666666677</v>
      </c>
      <c r="S72" s="49">
        <f t="shared" si="47"/>
        <v>0.81722666666666677</v>
      </c>
      <c r="T72" s="49">
        <f t="shared" si="47"/>
        <v>0.81722666666666677</v>
      </c>
      <c r="U72" s="49">
        <f t="shared" si="47"/>
        <v>0.81722666666666677</v>
      </c>
      <c r="V72" s="49">
        <f t="shared" si="47"/>
        <v>0.81722666666666677</v>
      </c>
      <c r="W72" s="49">
        <f t="shared" si="47"/>
        <v>0.81722666666666677</v>
      </c>
      <c r="X72" s="49">
        <f t="shared" si="47"/>
        <v>0.81722666666666677</v>
      </c>
      <c r="Y72" s="49">
        <f t="shared" si="47"/>
        <v>0.81722666666666677</v>
      </c>
      <c r="Z72" s="49">
        <f t="shared" si="47"/>
        <v>0.81722666666666677</v>
      </c>
      <c r="AA72" s="49">
        <f t="shared" si="47"/>
        <v>0.81722666666666677</v>
      </c>
      <c r="AB72" s="49">
        <f t="shared" si="47"/>
        <v>0.81722666666666677</v>
      </c>
      <c r="AC72" s="49">
        <f t="shared" si="47"/>
        <v>0.81722666666666677</v>
      </c>
      <c r="AD72" s="49">
        <f t="shared" si="47"/>
        <v>0.81722666666666677</v>
      </c>
      <c r="AE72" s="49">
        <f t="shared" si="47"/>
        <v>0.81722666666666677</v>
      </c>
      <c r="AF72" s="49">
        <f t="shared" si="47"/>
        <v>0.81722666666666677</v>
      </c>
      <c r="AG72" s="49">
        <f t="shared" si="47"/>
        <v>0.81722666666666677</v>
      </c>
      <c r="AH72" s="49">
        <f t="shared" si="47"/>
        <v>0.81722666666666677</v>
      </c>
      <c r="AI72" s="49">
        <f t="shared" si="47"/>
        <v>0.81722666666666677</v>
      </c>
      <c r="AJ72" s="49">
        <f t="shared" si="47"/>
        <v>0.81722666666666677</v>
      </c>
      <c r="AK72" s="49">
        <f t="shared" si="47"/>
        <v>0.81722666666666677</v>
      </c>
      <c r="AL72" s="49">
        <f t="shared" si="47"/>
        <v>0.81722666666666677</v>
      </c>
      <c r="AM72" s="49">
        <f t="shared" si="47"/>
        <v>0.81722666666666677</v>
      </c>
      <c r="AN72" s="49">
        <f t="shared" si="47"/>
        <v>0.81722666666666677</v>
      </c>
      <c r="AO72" s="49">
        <f t="shared" si="47"/>
        <v>0.81722666666666677</v>
      </c>
      <c r="AP72" s="49">
        <f t="shared" si="47"/>
        <v>0.81722666666666677</v>
      </c>
      <c r="AQ72" s="49">
        <f t="shared" si="47"/>
        <v>0.81722666666666677</v>
      </c>
      <c r="AR72" s="49">
        <f t="shared" si="47"/>
        <v>0.81722666666666677</v>
      </c>
      <c r="AS72" s="49">
        <f t="shared" si="47"/>
        <v>0.81722666666666677</v>
      </c>
      <c r="AT72" s="49">
        <f t="shared" si="47"/>
        <v>0.81722666666666677</v>
      </c>
      <c r="AU72" s="49">
        <f t="shared" si="47"/>
        <v>0.81722666666666677</v>
      </c>
      <c r="AV72" s="49">
        <f t="shared" ref="AV72:BM72" si="48">IF(AV$2=$B72,AV$57/AV$59,AU72)</f>
        <v>0.81722666666666677</v>
      </c>
      <c r="AW72" s="49">
        <f t="shared" si="48"/>
        <v>0.81722666666666677</v>
      </c>
      <c r="AX72" s="49">
        <f t="shared" si="48"/>
        <v>0.81722666666666677</v>
      </c>
      <c r="AY72" s="49">
        <f t="shared" si="48"/>
        <v>0.81722666666666677</v>
      </c>
      <c r="AZ72" s="49">
        <f t="shared" si="48"/>
        <v>0.81722666666666677</v>
      </c>
      <c r="BA72" s="49">
        <f t="shared" si="48"/>
        <v>0.81722666666666677</v>
      </c>
      <c r="BB72" s="49">
        <f t="shared" si="48"/>
        <v>0.81722666666666677</v>
      </c>
      <c r="BC72" s="49">
        <f t="shared" si="48"/>
        <v>0.81722666666666677</v>
      </c>
      <c r="BD72" s="49">
        <f t="shared" si="48"/>
        <v>0.81722666666666677</v>
      </c>
      <c r="BE72" s="49">
        <f t="shared" si="48"/>
        <v>0.81722666666666677</v>
      </c>
      <c r="BF72" s="49">
        <f t="shared" si="48"/>
        <v>0.81722666666666677</v>
      </c>
      <c r="BG72" s="49">
        <f t="shared" si="48"/>
        <v>0.81722666666666677</v>
      </c>
      <c r="BH72" s="49">
        <f t="shared" si="48"/>
        <v>0.81722666666666677</v>
      </c>
      <c r="BI72" s="49">
        <f t="shared" si="48"/>
        <v>0.81722666666666677</v>
      </c>
      <c r="BJ72" s="49">
        <f t="shared" si="48"/>
        <v>0.81722666666666677</v>
      </c>
      <c r="BK72" s="49">
        <f t="shared" si="48"/>
        <v>0.81722666666666677</v>
      </c>
      <c r="BL72" s="49">
        <f t="shared" si="48"/>
        <v>0.81722666666666677</v>
      </c>
      <c r="BM72" s="49">
        <f t="shared" si="48"/>
        <v>0.81722666666666677</v>
      </c>
    </row>
    <row r="73" spans="1:65" ht="15" customHeight="1" x14ac:dyDescent="0.25">
      <c r="A73" s="51"/>
      <c r="B73" s="84" t="s">
        <v>143</v>
      </c>
      <c r="C73">
        <v>1</v>
      </c>
      <c r="Q73" s="49">
        <f t="shared" ref="Q73:AV73" si="49">IF(Q$2=$B73,Q$57/Q$59,P73)</f>
        <v>0.84357866666666681</v>
      </c>
      <c r="R73" s="49">
        <f t="shared" si="49"/>
        <v>0.84357866666666681</v>
      </c>
      <c r="S73" s="49">
        <f t="shared" si="49"/>
        <v>0.84357866666666681</v>
      </c>
      <c r="T73" s="49">
        <f t="shared" si="49"/>
        <v>0.84357866666666681</v>
      </c>
      <c r="U73" s="49">
        <f t="shared" si="49"/>
        <v>0.84357866666666681</v>
      </c>
      <c r="V73" s="49">
        <f t="shared" si="49"/>
        <v>0.84357866666666681</v>
      </c>
      <c r="W73" s="49">
        <f t="shared" si="49"/>
        <v>0.84357866666666681</v>
      </c>
      <c r="X73" s="49">
        <f t="shared" si="49"/>
        <v>0.84357866666666681</v>
      </c>
      <c r="Y73" s="49">
        <f t="shared" si="49"/>
        <v>0.84357866666666681</v>
      </c>
      <c r="Z73" s="49">
        <f t="shared" si="49"/>
        <v>0.84357866666666681</v>
      </c>
      <c r="AA73" s="49">
        <f t="shared" si="49"/>
        <v>0.84357866666666681</v>
      </c>
      <c r="AB73" s="49">
        <f t="shared" si="49"/>
        <v>0.84357866666666681</v>
      </c>
      <c r="AC73" s="49">
        <f t="shared" si="49"/>
        <v>0.84357866666666681</v>
      </c>
      <c r="AD73" s="49">
        <f t="shared" si="49"/>
        <v>0.84357866666666681</v>
      </c>
      <c r="AE73" s="49">
        <f t="shared" si="49"/>
        <v>0.84357866666666681</v>
      </c>
      <c r="AF73" s="49">
        <f t="shared" si="49"/>
        <v>0.84357866666666681</v>
      </c>
      <c r="AG73" s="49">
        <f t="shared" si="49"/>
        <v>0.84357866666666681</v>
      </c>
      <c r="AH73" s="49">
        <f t="shared" si="49"/>
        <v>0.84357866666666681</v>
      </c>
      <c r="AI73" s="49">
        <f t="shared" si="49"/>
        <v>0.84357866666666681</v>
      </c>
      <c r="AJ73" s="49">
        <f t="shared" si="49"/>
        <v>0.84357866666666681</v>
      </c>
      <c r="AK73" s="49">
        <f t="shared" si="49"/>
        <v>0.84357866666666681</v>
      </c>
      <c r="AL73" s="49">
        <f t="shared" si="49"/>
        <v>0.84357866666666681</v>
      </c>
      <c r="AM73" s="49">
        <f t="shared" si="49"/>
        <v>0.84357866666666681</v>
      </c>
      <c r="AN73" s="49">
        <f t="shared" si="49"/>
        <v>0.84357866666666681</v>
      </c>
      <c r="AO73" s="49">
        <f t="shared" si="49"/>
        <v>0.84357866666666681</v>
      </c>
      <c r="AP73" s="49">
        <f t="shared" si="49"/>
        <v>0.84357866666666681</v>
      </c>
      <c r="AQ73" s="49">
        <f t="shared" si="49"/>
        <v>0.84357866666666681</v>
      </c>
      <c r="AR73" s="49">
        <f t="shared" si="49"/>
        <v>0.84357866666666681</v>
      </c>
      <c r="AS73" s="49">
        <f t="shared" si="49"/>
        <v>0.84357866666666681</v>
      </c>
      <c r="AT73" s="49">
        <f t="shared" si="49"/>
        <v>0.84357866666666681</v>
      </c>
      <c r="AU73" s="49">
        <f t="shared" si="49"/>
        <v>0.84357866666666681</v>
      </c>
      <c r="AV73" s="49">
        <f t="shared" si="49"/>
        <v>0.84357866666666681</v>
      </c>
      <c r="AW73" s="49">
        <f t="shared" ref="AW73:BM73" si="50">IF(AW$2=$B73,AW$57/AW$59,AV73)</f>
        <v>0.84357866666666681</v>
      </c>
      <c r="AX73" s="49">
        <f t="shared" si="50"/>
        <v>0.84357866666666681</v>
      </c>
      <c r="AY73" s="49">
        <f t="shared" si="50"/>
        <v>0.84357866666666681</v>
      </c>
      <c r="AZ73" s="49">
        <f t="shared" si="50"/>
        <v>0.84357866666666681</v>
      </c>
      <c r="BA73" s="49">
        <f t="shared" si="50"/>
        <v>0.84357866666666681</v>
      </c>
      <c r="BB73" s="49">
        <f t="shared" si="50"/>
        <v>0.84357866666666681</v>
      </c>
      <c r="BC73" s="49">
        <f t="shared" si="50"/>
        <v>0.84357866666666681</v>
      </c>
      <c r="BD73" s="49">
        <f t="shared" si="50"/>
        <v>0.84357866666666681</v>
      </c>
      <c r="BE73" s="49">
        <f t="shared" si="50"/>
        <v>0.84357866666666681</v>
      </c>
      <c r="BF73" s="49">
        <f t="shared" si="50"/>
        <v>0.84357866666666681</v>
      </c>
      <c r="BG73" s="49">
        <f t="shared" si="50"/>
        <v>0.84357866666666681</v>
      </c>
      <c r="BH73" s="49">
        <f t="shared" si="50"/>
        <v>0.84357866666666681</v>
      </c>
      <c r="BI73" s="49">
        <f t="shared" si="50"/>
        <v>0.84357866666666681</v>
      </c>
      <c r="BJ73" s="49">
        <f t="shared" si="50"/>
        <v>0.84357866666666681</v>
      </c>
      <c r="BK73" s="49">
        <f t="shared" si="50"/>
        <v>0.84357866666666681</v>
      </c>
      <c r="BL73" s="49">
        <f t="shared" si="50"/>
        <v>0.84357866666666681</v>
      </c>
      <c r="BM73" s="49">
        <f t="shared" si="50"/>
        <v>0.84357866666666681</v>
      </c>
    </row>
    <row r="74" spans="1:65" ht="15" customHeight="1" x14ac:dyDescent="0.25">
      <c r="A74" s="51"/>
      <c r="B74" s="84" t="s">
        <v>344</v>
      </c>
      <c r="C74">
        <f>C62+1</f>
        <v>2</v>
      </c>
      <c r="R74" s="49">
        <f t="shared" ref="R74:BM74" si="51">IF(R$2=$B74,R$57/R$59,Q74)</f>
        <v>0.89109093333333356</v>
      </c>
      <c r="S74" s="49">
        <f t="shared" si="51"/>
        <v>0.89109093333333356</v>
      </c>
      <c r="T74" s="49">
        <f t="shared" si="51"/>
        <v>0.89109093333333356</v>
      </c>
      <c r="U74" s="49">
        <f t="shared" si="51"/>
        <v>0.89109093333333356</v>
      </c>
      <c r="V74" s="49">
        <f t="shared" si="51"/>
        <v>0.89109093333333356</v>
      </c>
      <c r="W74" s="49">
        <f t="shared" si="51"/>
        <v>0.89109093333333356</v>
      </c>
      <c r="X74" s="49">
        <f t="shared" si="51"/>
        <v>0.89109093333333356</v>
      </c>
      <c r="Y74" s="49">
        <f t="shared" si="51"/>
        <v>0.89109093333333356</v>
      </c>
      <c r="Z74" s="49">
        <f t="shared" si="51"/>
        <v>0.89109093333333356</v>
      </c>
      <c r="AA74" s="49">
        <f t="shared" si="51"/>
        <v>0.89109093333333356</v>
      </c>
      <c r="AB74" s="49">
        <f t="shared" si="51"/>
        <v>0.89109093333333356</v>
      </c>
      <c r="AC74" s="49">
        <f t="shared" si="51"/>
        <v>0.89109093333333356</v>
      </c>
      <c r="AD74" s="49">
        <f t="shared" si="51"/>
        <v>0.89109093333333356</v>
      </c>
      <c r="AE74" s="49">
        <f t="shared" si="51"/>
        <v>0.89109093333333356</v>
      </c>
      <c r="AF74" s="49">
        <f t="shared" si="51"/>
        <v>0.89109093333333356</v>
      </c>
      <c r="AG74" s="49">
        <f t="shared" si="51"/>
        <v>0.89109093333333356</v>
      </c>
      <c r="AH74" s="49">
        <f t="shared" si="51"/>
        <v>0.89109093333333356</v>
      </c>
      <c r="AI74" s="49">
        <f t="shared" si="51"/>
        <v>0.89109093333333356</v>
      </c>
      <c r="AJ74" s="49">
        <f t="shared" si="51"/>
        <v>0.89109093333333356</v>
      </c>
      <c r="AK74" s="49">
        <f t="shared" si="51"/>
        <v>0.89109093333333356</v>
      </c>
      <c r="AL74" s="49">
        <f t="shared" si="51"/>
        <v>0.89109093333333356</v>
      </c>
      <c r="AM74" s="49">
        <f t="shared" si="51"/>
        <v>0.89109093333333356</v>
      </c>
      <c r="AN74" s="49">
        <f t="shared" si="51"/>
        <v>0.89109093333333356</v>
      </c>
      <c r="AO74" s="49">
        <f t="shared" si="51"/>
        <v>0.89109093333333356</v>
      </c>
      <c r="AP74" s="49">
        <f t="shared" si="51"/>
        <v>0.89109093333333356</v>
      </c>
      <c r="AQ74" s="49">
        <f t="shared" si="51"/>
        <v>0.89109093333333356</v>
      </c>
      <c r="AR74" s="49">
        <f t="shared" si="51"/>
        <v>0.89109093333333356</v>
      </c>
      <c r="AS74" s="49">
        <f t="shared" si="51"/>
        <v>0.89109093333333356</v>
      </c>
      <c r="AT74" s="49">
        <f t="shared" si="51"/>
        <v>0.89109093333333356</v>
      </c>
      <c r="AU74" s="49">
        <f t="shared" si="51"/>
        <v>0.89109093333333356</v>
      </c>
      <c r="AV74" s="49">
        <f t="shared" si="51"/>
        <v>0.89109093333333356</v>
      </c>
      <c r="AW74" s="49">
        <f t="shared" si="51"/>
        <v>0.89109093333333356</v>
      </c>
      <c r="AX74" s="49">
        <f t="shared" si="51"/>
        <v>0.89109093333333356</v>
      </c>
      <c r="AY74" s="49">
        <f t="shared" si="51"/>
        <v>0.89109093333333356</v>
      </c>
      <c r="AZ74" s="49">
        <f t="shared" si="51"/>
        <v>0.89109093333333356</v>
      </c>
      <c r="BA74" s="49">
        <f t="shared" si="51"/>
        <v>0.89109093333333356</v>
      </c>
      <c r="BB74" s="49">
        <f t="shared" si="51"/>
        <v>0.89109093333333356</v>
      </c>
      <c r="BC74" s="49">
        <f t="shared" si="51"/>
        <v>0.89109093333333356</v>
      </c>
      <c r="BD74" s="49">
        <f t="shared" si="51"/>
        <v>0.89109093333333356</v>
      </c>
      <c r="BE74" s="49">
        <f t="shared" si="51"/>
        <v>0.89109093333333356</v>
      </c>
      <c r="BF74" s="49">
        <f t="shared" si="51"/>
        <v>0.89109093333333356</v>
      </c>
      <c r="BG74" s="49">
        <f t="shared" si="51"/>
        <v>0.89109093333333356</v>
      </c>
      <c r="BH74" s="49">
        <f t="shared" si="51"/>
        <v>0.89109093333333356</v>
      </c>
      <c r="BI74" s="49">
        <f t="shared" si="51"/>
        <v>0.89109093333333356</v>
      </c>
      <c r="BJ74" s="49">
        <f t="shared" si="51"/>
        <v>0.89109093333333356</v>
      </c>
      <c r="BK74" s="49">
        <f t="shared" si="51"/>
        <v>0.89109093333333356</v>
      </c>
      <c r="BL74" s="49">
        <f t="shared" si="51"/>
        <v>0.89109093333333356</v>
      </c>
      <c r="BM74" s="49">
        <f t="shared" si="51"/>
        <v>0.89109093333333356</v>
      </c>
    </row>
    <row r="75" spans="1:65" ht="15" customHeight="1" x14ac:dyDescent="0.25">
      <c r="A75" s="51"/>
      <c r="B75" s="84" t="s">
        <v>345</v>
      </c>
      <c r="C75">
        <f t="shared" ref="C75:C121" si="52">C63+1</f>
        <v>2</v>
      </c>
      <c r="S75" s="49">
        <f t="shared" ref="S75:BM75" si="53">IF(S$2=$B75,S$57/S$59,R75)</f>
        <v>0.89109093333333356</v>
      </c>
      <c r="T75" s="49">
        <f t="shared" si="53"/>
        <v>0.89109093333333356</v>
      </c>
      <c r="U75" s="49">
        <f t="shared" si="53"/>
        <v>0.89109093333333356</v>
      </c>
      <c r="V75" s="49">
        <f t="shared" si="53"/>
        <v>0.89109093333333356</v>
      </c>
      <c r="W75" s="49">
        <f t="shared" si="53"/>
        <v>0.89109093333333356</v>
      </c>
      <c r="X75" s="49">
        <f t="shared" si="53"/>
        <v>0.89109093333333356</v>
      </c>
      <c r="Y75" s="49">
        <f t="shared" si="53"/>
        <v>0.89109093333333356</v>
      </c>
      <c r="Z75" s="49">
        <f t="shared" si="53"/>
        <v>0.89109093333333356</v>
      </c>
      <c r="AA75" s="49">
        <f t="shared" si="53"/>
        <v>0.89109093333333356</v>
      </c>
      <c r="AB75" s="49">
        <f t="shared" si="53"/>
        <v>0.89109093333333356</v>
      </c>
      <c r="AC75" s="49">
        <f t="shared" si="53"/>
        <v>0.89109093333333356</v>
      </c>
      <c r="AD75" s="49">
        <f t="shared" si="53"/>
        <v>0.89109093333333356</v>
      </c>
      <c r="AE75" s="49">
        <f t="shared" si="53"/>
        <v>0.89109093333333356</v>
      </c>
      <c r="AF75" s="49">
        <f t="shared" si="53"/>
        <v>0.89109093333333356</v>
      </c>
      <c r="AG75" s="49">
        <f t="shared" si="53"/>
        <v>0.89109093333333356</v>
      </c>
      <c r="AH75" s="49">
        <f t="shared" si="53"/>
        <v>0.89109093333333356</v>
      </c>
      <c r="AI75" s="49">
        <f t="shared" si="53"/>
        <v>0.89109093333333356</v>
      </c>
      <c r="AJ75" s="49">
        <f t="shared" si="53"/>
        <v>0.89109093333333356</v>
      </c>
      <c r="AK75" s="49">
        <f t="shared" si="53"/>
        <v>0.89109093333333356</v>
      </c>
      <c r="AL75" s="49">
        <f t="shared" si="53"/>
        <v>0.89109093333333356</v>
      </c>
      <c r="AM75" s="49">
        <f t="shared" si="53"/>
        <v>0.89109093333333356</v>
      </c>
      <c r="AN75" s="49">
        <f t="shared" si="53"/>
        <v>0.89109093333333356</v>
      </c>
      <c r="AO75" s="49">
        <f t="shared" si="53"/>
        <v>0.89109093333333356</v>
      </c>
      <c r="AP75" s="49">
        <f t="shared" si="53"/>
        <v>0.89109093333333356</v>
      </c>
      <c r="AQ75" s="49">
        <f t="shared" si="53"/>
        <v>0.89109093333333356</v>
      </c>
      <c r="AR75" s="49">
        <f t="shared" si="53"/>
        <v>0.89109093333333356</v>
      </c>
      <c r="AS75" s="49">
        <f t="shared" si="53"/>
        <v>0.89109093333333356</v>
      </c>
      <c r="AT75" s="49">
        <f t="shared" si="53"/>
        <v>0.89109093333333356</v>
      </c>
      <c r="AU75" s="49">
        <f t="shared" si="53"/>
        <v>0.89109093333333356</v>
      </c>
      <c r="AV75" s="49">
        <f t="shared" si="53"/>
        <v>0.89109093333333356</v>
      </c>
      <c r="AW75" s="49">
        <f t="shared" si="53"/>
        <v>0.89109093333333356</v>
      </c>
      <c r="AX75" s="49">
        <f t="shared" si="53"/>
        <v>0.89109093333333356</v>
      </c>
      <c r="AY75" s="49">
        <f t="shared" si="53"/>
        <v>0.89109093333333356</v>
      </c>
      <c r="AZ75" s="49">
        <f t="shared" si="53"/>
        <v>0.89109093333333356</v>
      </c>
      <c r="BA75" s="49">
        <f t="shared" si="53"/>
        <v>0.89109093333333356</v>
      </c>
      <c r="BB75" s="49">
        <f t="shared" si="53"/>
        <v>0.89109093333333356</v>
      </c>
      <c r="BC75" s="49">
        <f t="shared" si="53"/>
        <v>0.89109093333333356</v>
      </c>
      <c r="BD75" s="49">
        <f t="shared" si="53"/>
        <v>0.89109093333333356</v>
      </c>
      <c r="BE75" s="49">
        <f t="shared" si="53"/>
        <v>0.89109093333333356</v>
      </c>
      <c r="BF75" s="49">
        <f t="shared" si="53"/>
        <v>0.89109093333333356</v>
      </c>
      <c r="BG75" s="49">
        <f t="shared" si="53"/>
        <v>0.89109093333333356</v>
      </c>
      <c r="BH75" s="49">
        <f t="shared" si="53"/>
        <v>0.89109093333333356</v>
      </c>
      <c r="BI75" s="49">
        <f t="shared" si="53"/>
        <v>0.89109093333333356</v>
      </c>
      <c r="BJ75" s="49">
        <f t="shared" si="53"/>
        <v>0.89109093333333356</v>
      </c>
      <c r="BK75" s="49">
        <f t="shared" si="53"/>
        <v>0.89109093333333356</v>
      </c>
      <c r="BL75" s="49">
        <f t="shared" si="53"/>
        <v>0.89109093333333356</v>
      </c>
      <c r="BM75" s="49">
        <f t="shared" si="53"/>
        <v>0.89109093333333356</v>
      </c>
    </row>
    <row r="76" spans="1:65" ht="15" customHeight="1" x14ac:dyDescent="0.25">
      <c r="A76" s="51"/>
      <c r="B76" s="84" t="s">
        <v>346</v>
      </c>
      <c r="C76">
        <f t="shared" si="52"/>
        <v>2</v>
      </c>
      <c r="T76" s="49">
        <f t="shared" ref="T76:BM76" si="54">IF(T$2=$B76,T$57/T$59,S76)</f>
        <v>0.89109093333333356</v>
      </c>
      <c r="U76" s="49">
        <f t="shared" si="54"/>
        <v>0.89109093333333356</v>
      </c>
      <c r="V76" s="49">
        <f t="shared" si="54"/>
        <v>0.89109093333333356</v>
      </c>
      <c r="W76" s="49">
        <f t="shared" si="54"/>
        <v>0.89109093333333356</v>
      </c>
      <c r="X76" s="49">
        <f t="shared" si="54"/>
        <v>0.89109093333333356</v>
      </c>
      <c r="Y76" s="49">
        <f t="shared" si="54"/>
        <v>0.89109093333333356</v>
      </c>
      <c r="Z76" s="49">
        <f t="shared" si="54"/>
        <v>0.89109093333333356</v>
      </c>
      <c r="AA76" s="49">
        <f t="shared" si="54"/>
        <v>0.89109093333333356</v>
      </c>
      <c r="AB76" s="49">
        <f t="shared" si="54"/>
        <v>0.89109093333333356</v>
      </c>
      <c r="AC76" s="49">
        <f t="shared" si="54"/>
        <v>0.89109093333333356</v>
      </c>
      <c r="AD76" s="49">
        <f t="shared" si="54"/>
        <v>0.89109093333333356</v>
      </c>
      <c r="AE76" s="49">
        <f t="shared" si="54"/>
        <v>0.89109093333333356</v>
      </c>
      <c r="AF76" s="49">
        <f t="shared" si="54"/>
        <v>0.89109093333333356</v>
      </c>
      <c r="AG76" s="49">
        <f t="shared" si="54"/>
        <v>0.89109093333333356</v>
      </c>
      <c r="AH76" s="49">
        <f t="shared" si="54"/>
        <v>0.89109093333333356</v>
      </c>
      <c r="AI76" s="49">
        <f t="shared" si="54"/>
        <v>0.89109093333333356</v>
      </c>
      <c r="AJ76" s="49">
        <f t="shared" si="54"/>
        <v>0.89109093333333356</v>
      </c>
      <c r="AK76" s="49">
        <f t="shared" si="54"/>
        <v>0.89109093333333356</v>
      </c>
      <c r="AL76" s="49">
        <f t="shared" si="54"/>
        <v>0.89109093333333356</v>
      </c>
      <c r="AM76" s="49">
        <f t="shared" si="54"/>
        <v>0.89109093333333356</v>
      </c>
      <c r="AN76" s="49">
        <f t="shared" si="54"/>
        <v>0.89109093333333356</v>
      </c>
      <c r="AO76" s="49">
        <f t="shared" si="54"/>
        <v>0.89109093333333356</v>
      </c>
      <c r="AP76" s="49">
        <f t="shared" si="54"/>
        <v>0.89109093333333356</v>
      </c>
      <c r="AQ76" s="49">
        <f t="shared" si="54"/>
        <v>0.89109093333333356</v>
      </c>
      <c r="AR76" s="49">
        <f t="shared" si="54"/>
        <v>0.89109093333333356</v>
      </c>
      <c r="AS76" s="49">
        <f t="shared" si="54"/>
        <v>0.89109093333333356</v>
      </c>
      <c r="AT76" s="49">
        <f t="shared" si="54"/>
        <v>0.89109093333333356</v>
      </c>
      <c r="AU76" s="49">
        <f t="shared" si="54"/>
        <v>0.89109093333333356</v>
      </c>
      <c r="AV76" s="49">
        <f t="shared" si="54"/>
        <v>0.89109093333333356</v>
      </c>
      <c r="AW76" s="49">
        <f t="shared" si="54"/>
        <v>0.89109093333333356</v>
      </c>
      <c r="AX76" s="49">
        <f t="shared" si="54"/>
        <v>0.89109093333333356</v>
      </c>
      <c r="AY76" s="49">
        <f t="shared" si="54"/>
        <v>0.89109093333333356</v>
      </c>
      <c r="AZ76" s="49">
        <f t="shared" si="54"/>
        <v>0.89109093333333356</v>
      </c>
      <c r="BA76" s="49">
        <f t="shared" si="54"/>
        <v>0.89109093333333356</v>
      </c>
      <c r="BB76" s="49">
        <f t="shared" si="54"/>
        <v>0.89109093333333356</v>
      </c>
      <c r="BC76" s="49">
        <f t="shared" si="54"/>
        <v>0.89109093333333356</v>
      </c>
      <c r="BD76" s="49">
        <f t="shared" si="54"/>
        <v>0.89109093333333356</v>
      </c>
      <c r="BE76" s="49">
        <f t="shared" si="54"/>
        <v>0.89109093333333356</v>
      </c>
      <c r="BF76" s="49">
        <f t="shared" si="54"/>
        <v>0.89109093333333356</v>
      </c>
      <c r="BG76" s="49">
        <f t="shared" si="54"/>
        <v>0.89109093333333356</v>
      </c>
      <c r="BH76" s="49">
        <f t="shared" si="54"/>
        <v>0.89109093333333356</v>
      </c>
      <c r="BI76" s="49">
        <f t="shared" si="54"/>
        <v>0.89109093333333356</v>
      </c>
      <c r="BJ76" s="49">
        <f t="shared" si="54"/>
        <v>0.89109093333333356</v>
      </c>
      <c r="BK76" s="49">
        <f t="shared" si="54"/>
        <v>0.89109093333333356</v>
      </c>
      <c r="BL76" s="49">
        <f t="shared" si="54"/>
        <v>0.89109093333333356</v>
      </c>
      <c r="BM76" s="49">
        <f t="shared" si="54"/>
        <v>0.89109093333333356</v>
      </c>
    </row>
    <row r="77" spans="1:65" ht="15" customHeight="1" x14ac:dyDescent="0.25">
      <c r="A77" s="51"/>
      <c r="B77" s="84" t="s">
        <v>347</v>
      </c>
      <c r="C77">
        <f t="shared" si="52"/>
        <v>2</v>
      </c>
      <c r="U77" s="49">
        <f t="shared" ref="U77:BM77" si="55">IF(U$2=$B77,U$57/U$59,T77)</f>
        <v>0.89109093333333356</v>
      </c>
      <c r="V77" s="49">
        <f t="shared" si="55"/>
        <v>0.89109093333333356</v>
      </c>
      <c r="W77" s="49">
        <f t="shared" si="55"/>
        <v>0.89109093333333356</v>
      </c>
      <c r="X77" s="49">
        <f t="shared" si="55"/>
        <v>0.89109093333333356</v>
      </c>
      <c r="Y77" s="49">
        <f t="shared" si="55"/>
        <v>0.89109093333333356</v>
      </c>
      <c r="Z77" s="49">
        <f t="shared" si="55"/>
        <v>0.89109093333333356</v>
      </c>
      <c r="AA77" s="49">
        <f t="shared" si="55"/>
        <v>0.89109093333333356</v>
      </c>
      <c r="AB77" s="49">
        <f t="shared" si="55"/>
        <v>0.89109093333333356</v>
      </c>
      <c r="AC77" s="49">
        <f t="shared" si="55"/>
        <v>0.89109093333333356</v>
      </c>
      <c r="AD77" s="49">
        <f t="shared" si="55"/>
        <v>0.89109093333333356</v>
      </c>
      <c r="AE77" s="49">
        <f t="shared" si="55"/>
        <v>0.89109093333333356</v>
      </c>
      <c r="AF77" s="49">
        <f t="shared" si="55"/>
        <v>0.89109093333333356</v>
      </c>
      <c r="AG77" s="49">
        <f t="shared" si="55"/>
        <v>0.89109093333333356</v>
      </c>
      <c r="AH77" s="49">
        <f t="shared" si="55"/>
        <v>0.89109093333333356</v>
      </c>
      <c r="AI77" s="49">
        <f t="shared" si="55"/>
        <v>0.89109093333333356</v>
      </c>
      <c r="AJ77" s="49">
        <f t="shared" si="55"/>
        <v>0.89109093333333356</v>
      </c>
      <c r="AK77" s="49">
        <f t="shared" si="55"/>
        <v>0.89109093333333356</v>
      </c>
      <c r="AL77" s="49">
        <f t="shared" si="55"/>
        <v>0.89109093333333356</v>
      </c>
      <c r="AM77" s="49">
        <f t="shared" si="55"/>
        <v>0.89109093333333356</v>
      </c>
      <c r="AN77" s="49">
        <f t="shared" si="55"/>
        <v>0.89109093333333356</v>
      </c>
      <c r="AO77" s="49">
        <f t="shared" si="55"/>
        <v>0.89109093333333356</v>
      </c>
      <c r="AP77" s="49">
        <f t="shared" si="55"/>
        <v>0.89109093333333356</v>
      </c>
      <c r="AQ77" s="49">
        <f t="shared" si="55"/>
        <v>0.89109093333333356</v>
      </c>
      <c r="AR77" s="49">
        <f t="shared" si="55"/>
        <v>0.89109093333333356</v>
      </c>
      <c r="AS77" s="49">
        <f t="shared" si="55"/>
        <v>0.89109093333333356</v>
      </c>
      <c r="AT77" s="49">
        <f t="shared" si="55"/>
        <v>0.89109093333333356</v>
      </c>
      <c r="AU77" s="49">
        <f t="shared" si="55"/>
        <v>0.89109093333333356</v>
      </c>
      <c r="AV77" s="49">
        <f t="shared" si="55"/>
        <v>0.89109093333333356</v>
      </c>
      <c r="AW77" s="49">
        <f t="shared" si="55"/>
        <v>0.89109093333333356</v>
      </c>
      <c r="AX77" s="49">
        <f t="shared" si="55"/>
        <v>0.89109093333333356</v>
      </c>
      <c r="AY77" s="49">
        <f t="shared" si="55"/>
        <v>0.89109093333333356</v>
      </c>
      <c r="AZ77" s="49">
        <f t="shared" si="55"/>
        <v>0.89109093333333356</v>
      </c>
      <c r="BA77" s="49">
        <f t="shared" si="55"/>
        <v>0.89109093333333356</v>
      </c>
      <c r="BB77" s="49">
        <f t="shared" si="55"/>
        <v>0.89109093333333356</v>
      </c>
      <c r="BC77" s="49">
        <f t="shared" si="55"/>
        <v>0.89109093333333356</v>
      </c>
      <c r="BD77" s="49">
        <f t="shared" si="55"/>
        <v>0.89109093333333356</v>
      </c>
      <c r="BE77" s="49">
        <f t="shared" si="55"/>
        <v>0.89109093333333356</v>
      </c>
      <c r="BF77" s="49">
        <f t="shared" si="55"/>
        <v>0.89109093333333356</v>
      </c>
      <c r="BG77" s="49">
        <f t="shared" si="55"/>
        <v>0.89109093333333356</v>
      </c>
      <c r="BH77" s="49">
        <f t="shared" si="55"/>
        <v>0.89109093333333356</v>
      </c>
      <c r="BI77" s="49">
        <f t="shared" si="55"/>
        <v>0.89109093333333356</v>
      </c>
      <c r="BJ77" s="49">
        <f t="shared" si="55"/>
        <v>0.89109093333333356</v>
      </c>
      <c r="BK77" s="49">
        <f t="shared" si="55"/>
        <v>0.89109093333333356</v>
      </c>
      <c r="BL77" s="49">
        <f t="shared" si="55"/>
        <v>0.89109093333333356</v>
      </c>
      <c r="BM77" s="49">
        <f t="shared" si="55"/>
        <v>0.89109093333333356</v>
      </c>
    </row>
    <row r="78" spans="1:65" ht="15" customHeight="1" x14ac:dyDescent="0.25">
      <c r="A78" s="51"/>
      <c r="B78" s="84" t="s">
        <v>348</v>
      </c>
      <c r="C78">
        <f t="shared" si="52"/>
        <v>2</v>
      </c>
      <c r="V78" s="49">
        <f t="shared" ref="V78:BM78" si="56">IF(V$2=$B78,V$57/V$59,U78)</f>
        <v>0.89109093333333356</v>
      </c>
      <c r="W78" s="49">
        <f t="shared" si="56"/>
        <v>0.89109093333333356</v>
      </c>
      <c r="X78" s="49">
        <f t="shared" si="56"/>
        <v>0.89109093333333356</v>
      </c>
      <c r="Y78" s="49">
        <f t="shared" si="56"/>
        <v>0.89109093333333356</v>
      </c>
      <c r="Z78" s="49">
        <f t="shared" si="56"/>
        <v>0.89109093333333356</v>
      </c>
      <c r="AA78" s="49">
        <f t="shared" si="56"/>
        <v>0.89109093333333356</v>
      </c>
      <c r="AB78" s="49">
        <f t="shared" si="56"/>
        <v>0.89109093333333356</v>
      </c>
      <c r="AC78" s="49">
        <f t="shared" si="56"/>
        <v>0.89109093333333356</v>
      </c>
      <c r="AD78" s="49">
        <f t="shared" si="56"/>
        <v>0.89109093333333356</v>
      </c>
      <c r="AE78" s="49">
        <f t="shared" si="56"/>
        <v>0.89109093333333356</v>
      </c>
      <c r="AF78" s="49">
        <f t="shared" si="56"/>
        <v>0.89109093333333356</v>
      </c>
      <c r="AG78" s="49">
        <f t="shared" si="56"/>
        <v>0.89109093333333356</v>
      </c>
      <c r="AH78" s="49">
        <f t="shared" si="56"/>
        <v>0.89109093333333356</v>
      </c>
      <c r="AI78" s="49">
        <f t="shared" si="56"/>
        <v>0.89109093333333356</v>
      </c>
      <c r="AJ78" s="49">
        <f t="shared" si="56"/>
        <v>0.89109093333333356</v>
      </c>
      <c r="AK78" s="49">
        <f t="shared" si="56"/>
        <v>0.89109093333333356</v>
      </c>
      <c r="AL78" s="49">
        <f t="shared" si="56"/>
        <v>0.89109093333333356</v>
      </c>
      <c r="AM78" s="49">
        <f t="shared" si="56"/>
        <v>0.89109093333333356</v>
      </c>
      <c r="AN78" s="49">
        <f t="shared" si="56"/>
        <v>0.89109093333333356</v>
      </c>
      <c r="AO78" s="49">
        <f t="shared" si="56"/>
        <v>0.89109093333333356</v>
      </c>
      <c r="AP78" s="49">
        <f t="shared" si="56"/>
        <v>0.89109093333333356</v>
      </c>
      <c r="AQ78" s="49">
        <f t="shared" si="56"/>
        <v>0.89109093333333356</v>
      </c>
      <c r="AR78" s="49">
        <f t="shared" si="56"/>
        <v>0.89109093333333356</v>
      </c>
      <c r="AS78" s="49">
        <f t="shared" si="56"/>
        <v>0.89109093333333356</v>
      </c>
      <c r="AT78" s="49">
        <f t="shared" si="56"/>
        <v>0.89109093333333356</v>
      </c>
      <c r="AU78" s="49">
        <f t="shared" si="56"/>
        <v>0.89109093333333356</v>
      </c>
      <c r="AV78" s="49">
        <f t="shared" si="56"/>
        <v>0.89109093333333356</v>
      </c>
      <c r="AW78" s="49">
        <f t="shared" si="56"/>
        <v>0.89109093333333356</v>
      </c>
      <c r="AX78" s="49">
        <f t="shared" si="56"/>
        <v>0.89109093333333356</v>
      </c>
      <c r="AY78" s="49">
        <f t="shared" si="56"/>
        <v>0.89109093333333356</v>
      </c>
      <c r="AZ78" s="49">
        <f t="shared" si="56"/>
        <v>0.89109093333333356</v>
      </c>
      <c r="BA78" s="49">
        <f t="shared" si="56"/>
        <v>0.89109093333333356</v>
      </c>
      <c r="BB78" s="49">
        <f t="shared" si="56"/>
        <v>0.89109093333333356</v>
      </c>
      <c r="BC78" s="49">
        <f t="shared" si="56"/>
        <v>0.89109093333333356</v>
      </c>
      <c r="BD78" s="49">
        <f t="shared" si="56"/>
        <v>0.89109093333333356</v>
      </c>
      <c r="BE78" s="49">
        <f t="shared" si="56"/>
        <v>0.89109093333333356</v>
      </c>
      <c r="BF78" s="49">
        <f t="shared" si="56"/>
        <v>0.89109093333333356</v>
      </c>
      <c r="BG78" s="49">
        <f t="shared" si="56"/>
        <v>0.89109093333333356</v>
      </c>
      <c r="BH78" s="49">
        <f t="shared" si="56"/>
        <v>0.89109093333333356</v>
      </c>
      <c r="BI78" s="49">
        <f t="shared" si="56"/>
        <v>0.89109093333333356</v>
      </c>
      <c r="BJ78" s="49">
        <f t="shared" si="56"/>
        <v>0.89109093333333356</v>
      </c>
      <c r="BK78" s="49">
        <f t="shared" si="56"/>
        <v>0.89109093333333356</v>
      </c>
      <c r="BL78" s="49">
        <f t="shared" si="56"/>
        <v>0.89109093333333356</v>
      </c>
      <c r="BM78" s="49">
        <f t="shared" si="56"/>
        <v>0.89109093333333356</v>
      </c>
    </row>
    <row r="79" spans="1:65" ht="15" customHeight="1" x14ac:dyDescent="0.25">
      <c r="A79" s="51"/>
      <c r="B79" s="84" t="s">
        <v>349</v>
      </c>
      <c r="C79">
        <f t="shared" si="52"/>
        <v>2</v>
      </c>
      <c r="W79" s="49">
        <f t="shared" ref="W79:BM79" si="57">IF(W$2=$B79,W$57/W$59,V79)</f>
        <v>0.91876053333333352</v>
      </c>
      <c r="X79" s="49">
        <f t="shared" si="57"/>
        <v>0.91876053333333352</v>
      </c>
      <c r="Y79" s="49">
        <f t="shared" si="57"/>
        <v>0.91876053333333352</v>
      </c>
      <c r="Z79" s="49">
        <f t="shared" si="57"/>
        <v>0.91876053333333352</v>
      </c>
      <c r="AA79" s="49">
        <f t="shared" si="57"/>
        <v>0.91876053333333352</v>
      </c>
      <c r="AB79" s="49">
        <f t="shared" si="57"/>
        <v>0.91876053333333352</v>
      </c>
      <c r="AC79" s="49">
        <f t="shared" si="57"/>
        <v>0.91876053333333352</v>
      </c>
      <c r="AD79" s="49">
        <f t="shared" si="57"/>
        <v>0.91876053333333352</v>
      </c>
      <c r="AE79" s="49">
        <f t="shared" si="57"/>
        <v>0.91876053333333352</v>
      </c>
      <c r="AF79" s="49">
        <f t="shared" si="57"/>
        <v>0.91876053333333352</v>
      </c>
      <c r="AG79" s="49">
        <f t="shared" si="57"/>
        <v>0.91876053333333352</v>
      </c>
      <c r="AH79" s="49">
        <f t="shared" si="57"/>
        <v>0.91876053333333352</v>
      </c>
      <c r="AI79" s="49">
        <f t="shared" si="57"/>
        <v>0.91876053333333352</v>
      </c>
      <c r="AJ79" s="49">
        <f t="shared" si="57"/>
        <v>0.91876053333333352</v>
      </c>
      <c r="AK79" s="49">
        <f t="shared" si="57"/>
        <v>0.91876053333333352</v>
      </c>
      <c r="AL79" s="49">
        <f t="shared" si="57"/>
        <v>0.91876053333333352</v>
      </c>
      <c r="AM79" s="49">
        <f t="shared" si="57"/>
        <v>0.91876053333333352</v>
      </c>
      <c r="AN79" s="49">
        <f t="shared" si="57"/>
        <v>0.91876053333333352</v>
      </c>
      <c r="AO79" s="49">
        <f t="shared" si="57"/>
        <v>0.91876053333333352</v>
      </c>
      <c r="AP79" s="49">
        <f t="shared" si="57"/>
        <v>0.91876053333333352</v>
      </c>
      <c r="AQ79" s="49">
        <f t="shared" si="57"/>
        <v>0.91876053333333352</v>
      </c>
      <c r="AR79" s="49">
        <f t="shared" si="57"/>
        <v>0.91876053333333352</v>
      </c>
      <c r="AS79" s="49">
        <f t="shared" si="57"/>
        <v>0.91876053333333352</v>
      </c>
      <c r="AT79" s="49">
        <f t="shared" si="57"/>
        <v>0.91876053333333352</v>
      </c>
      <c r="AU79" s="49">
        <f t="shared" si="57"/>
        <v>0.91876053333333352</v>
      </c>
      <c r="AV79" s="49">
        <f t="shared" si="57"/>
        <v>0.91876053333333352</v>
      </c>
      <c r="AW79" s="49">
        <f t="shared" si="57"/>
        <v>0.91876053333333352</v>
      </c>
      <c r="AX79" s="49">
        <f t="shared" si="57"/>
        <v>0.91876053333333352</v>
      </c>
      <c r="AY79" s="49">
        <f t="shared" si="57"/>
        <v>0.91876053333333352</v>
      </c>
      <c r="AZ79" s="49">
        <f t="shared" si="57"/>
        <v>0.91876053333333352</v>
      </c>
      <c r="BA79" s="49">
        <f t="shared" si="57"/>
        <v>0.91876053333333352</v>
      </c>
      <c r="BB79" s="49">
        <f t="shared" si="57"/>
        <v>0.91876053333333352</v>
      </c>
      <c r="BC79" s="49">
        <f t="shared" si="57"/>
        <v>0.91876053333333352</v>
      </c>
      <c r="BD79" s="49">
        <f t="shared" si="57"/>
        <v>0.91876053333333352</v>
      </c>
      <c r="BE79" s="49">
        <f t="shared" si="57"/>
        <v>0.91876053333333352</v>
      </c>
      <c r="BF79" s="49">
        <f t="shared" si="57"/>
        <v>0.91876053333333352</v>
      </c>
      <c r="BG79" s="49">
        <f t="shared" si="57"/>
        <v>0.91876053333333352</v>
      </c>
      <c r="BH79" s="49">
        <f t="shared" si="57"/>
        <v>0.91876053333333352</v>
      </c>
      <c r="BI79" s="49">
        <f t="shared" si="57"/>
        <v>0.91876053333333352</v>
      </c>
      <c r="BJ79" s="49">
        <f t="shared" si="57"/>
        <v>0.91876053333333352</v>
      </c>
      <c r="BK79" s="49">
        <f t="shared" si="57"/>
        <v>0.91876053333333352</v>
      </c>
      <c r="BL79" s="49">
        <f t="shared" si="57"/>
        <v>0.91876053333333352</v>
      </c>
      <c r="BM79" s="49">
        <f t="shared" si="57"/>
        <v>0.91876053333333352</v>
      </c>
    </row>
    <row r="80" spans="1:65" ht="15" customHeight="1" x14ac:dyDescent="0.25">
      <c r="A80" s="51"/>
      <c r="B80" s="84" t="s">
        <v>350</v>
      </c>
      <c r="C80">
        <f t="shared" si="52"/>
        <v>2</v>
      </c>
      <c r="X80" s="49">
        <f t="shared" ref="X80:BM80" si="58">IF(X$2=$B80,X$57/X$59,W80)</f>
        <v>0.91876053333333352</v>
      </c>
      <c r="Y80" s="49">
        <f t="shared" si="58"/>
        <v>0.91876053333333352</v>
      </c>
      <c r="Z80" s="49">
        <f t="shared" si="58"/>
        <v>0.91876053333333352</v>
      </c>
      <c r="AA80" s="49">
        <f t="shared" si="58"/>
        <v>0.91876053333333352</v>
      </c>
      <c r="AB80" s="49">
        <f t="shared" si="58"/>
        <v>0.91876053333333352</v>
      </c>
      <c r="AC80" s="49">
        <f t="shared" si="58"/>
        <v>0.91876053333333352</v>
      </c>
      <c r="AD80" s="49">
        <f t="shared" si="58"/>
        <v>0.91876053333333352</v>
      </c>
      <c r="AE80" s="49">
        <f t="shared" si="58"/>
        <v>0.91876053333333352</v>
      </c>
      <c r="AF80" s="49">
        <f t="shared" si="58"/>
        <v>0.91876053333333352</v>
      </c>
      <c r="AG80" s="49">
        <f t="shared" si="58"/>
        <v>0.91876053333333352</v>
      </c>
      <c r="AH80" s="49">
        <f t="shared" si="58"/>
        <v>0.91876053333333352</v>
      </c>
      <c r="AI80" s="49">
        <f t="shared" si="58"/>
        <v>0.91876053333333352</v>
      </c>
      <c r="AJ80" s="49">
        <f t="shared" si="58"/>
        <v>0.91876053333333352</v>
      </c>
      <c r="AK80" s="49">
        <f t="shared" si="58"/>
        <v>0.91876053333333352</v>
      </c>
      <c r="AL80" s="49">
        <f t="shared" si="58"/>
        <v>0.91876053333333352</v>
      </c>
      <c r="AM80" s="49">
        <f t="shared" si="58"/>
        <v>0.91876053333333352</v>
      </c>
      <c r="AN80" s="49">
        <f t="shared" si="58"/>
        <v>0.91876053333333352</v>
      </c>
      <c r="AO80" s="49">
        <f t="shared" si="58"/>
        <v>0.91876053333333352</v>
      </c>
      <c r="AP80" s="49">
        <f t="shared" si="58"/>
        <v>0.91876053333333352</v>
      </c>
      <c r="AQ80" s="49">
        <f t="shared" si="58"/>
        <v>0.91876053333333352</v>
      </c>
      <c r="AR80" s="49">
        <f t="shared" si="58"/>
        <v>0.91876053333333352</v>
      </c>
      <c r="AS80" s="49">
        <f t="shared" si="58"/>
        <v>0.91876053333333352</v>
      </c>
      <c r="AT80" s="49">
        <f t="shared" si="58"/>
        <v>0.91876053333333352</v>
      </c>
      <c r="AU80" s="49">
        <f t="shared" si="58"/>
        <v>0.91876053333333352</v>
      </c>
      <c r="AV80" s="49">
        <f t="shared" si="58"/>
        <v>0.91876053333333352</v>
      </c>
      <c r="AW80" s="49">
        <f t="shared" si="58"/>
        <v>0.91876053333333352</v>
      </c>
      <c r="AX80" s="49">
        <f t="shared" si="58"/>
        <v>0.91876053333333352</v>
      </c>
      <c r="AY80" s="49">
        <f t="shared" si="58"/>
        <v>0.91876053333333352</v>
      </c>
      <c r="AZ80" s="49">
        <f t="shared" si="58"/>
        <v>0.91876053333333352</v>
      </c>
      <c r="BA80" s="49">
        <f t="shared" si="58"/>
        <v>0.91876053333333352</v>
      </c>
      <c r="BB80" s="49">
        <f t="shared" si="58"/>
        <v>0.91876053333333352</v>
      </c>
      <c r="BC80" s="49">
        <f t="shared" si="58"/>
        <v>0.91876053333333352</v>
      </c>
      <c r="BD80" s="49">
        <f t="shared" si="58"/>
        <v>0.91876053333333352</v>
      </c>
      <c r="BE80" s="49">
        <f t="shared" si="58"/>
        <v>0.91876053333333352</v>
      </c>
      <c r="BF80" s="49">
        <f t="shared" si="58"/>
        <v>0.91876053333333352</v>
      </c>
      <c r="BG80" s="49">
        <f t="shared" si="58"/>
        <v>0.91876053333333352</v>
      </c>
      <c r="BH80" s="49">
        <f t="shared" si="58"/>
        <v>0.91876053333333352</v>
      </c>
      <c r="BI80" s="49">
        <f t="shared" si="58"/>
        <v>0.91876053333333352</v>
      </c>
      <c r="BJ80" s="49">
        <f t="shared" si="58"/>
        <v>0.91876053333333352</v>
      </c>
      <c r="BK80" s="49">
        <f t="shared" si="58"/>
        <v>0.91876053333333352</v>
      </c>
      <c r="BL80" s="49">
        <f t="shared" si="58"/>
        <v>0.91876053333333352</v>
      </c>
      <c r="BM80" s="49">
        <f t="shared" si="58"/>
        <v>0.91876053333333352</v>
      </c>
    </row>
    <row r="81" spans="1:65" ht="15" customHeight="1" x14ac:dyDescent="0.25">
      <c r="A81" s="51"/>
      <c r="B81" s="84" t="s">
        <v>351</v>
      </c>
      <c r="C81">
        <f t="shared" si="52"/>
        <v>2</v>
      </c>
      <c r="Y81" s="49">
        <f t="shared" ref="Y81:BM81" si="59">IF(Y$2=$B81,Y$57/Y$59,X81)</f>
        <v>0.91876053333333352</v>
      </c>
      <c r="Z81" s="49">
        <f t="shared" si="59"/>
        <v>0.91876053333333352</v>
      </c>
      <c r="AA81" s="49">
        <f t="shared" si="59"/>
        <v>0.91876053333333352</v>
      </c>
      <c r="AB81" s="49">
        <f t="shared" si="59"/>
        <v>0.91876053333333352</v>
      </c>
      <c r="AC81" s="49">
        <f t="shared" si="59"/>
        <v>0.91876053333333352</v>
      </c>
      <c r="AD81" s="49">
        <f t="shared" si="59"/>
        <v>0.91876053333333352</v>
      </c>
      <c r="AE81" s="49">
        <f t="shared" si="59"/>
        <v>0.91876053333333352</v>
      </c>
      <c r="AF81" s="49">
        <f t="shared" si="59"/>
        <v>0.91876053333333352</v>
      </c>
      <c r="AG81" s="49">
        <f t="shared" si="59"/>
        <v>0.91876053333333352</v>
      </c>
      <c r="AH81" s="49">
        <f t="shared" si="59"/>
        <v>0.91876053333333352</v>
      </c>
      <c r="AI81" s="49">
        <f t="shared" si="59"/>
        <v>0.91876053333333352</v>
      </c>
      <c r="AJ81" s="49">
        <f t="shared" si="59"/>
        <v>0.91876053333333352</v>
      </c>
      <c r="AK81" s="49">
        <f t="shared" si="59"/>
        <v>0.91876053333333352</v>
      </c>
      <c r="AL81" s="49">
        <f t="shared" si="59"/>
        <v>0.91876053333333352</v>
      </c>
      <c r="AM81" s="49">
        <f t="shared" si="59"/>
        <v>0.91876053333333352</v>
      </c>
      <c r="AN81" s="49">
        <f t="shared" si="59"/>
        <v>0.91876053333333352</v>
      </c>
      <c r="AO81" s="49">
        <f t="shared" si="59"/>
        <v>0.91876053333333352</v>
      </c>
      <c r="AP81" s="49">
        <f t="shared" si="59"/>
        <v>0.91876053333333352</v>
      </c>
      <c r="AQ81" s="49">
        <f t="shared" si="59"/>
        <v>0.91876053333333352</v>
      </c>
      <c r="AR81" s="49">
        <f t="shared" si="59"/>
        <v>0.91876053333333352</v>
      </c>
      <c r="AS81" s="49">
        <f t="shared" si="59"/>
        <v>0.91876053333333352</v>
      </c>
      <c r="AT81" s="49">
        <f t="shared" si="59"/>
        <v>0.91876053333333352</v>
      </c>
      <c r="AU81" s="49">
        <f t="shared" si="59"/>
        <v>0.91876053333333352</v>
      </c>
      <c r="AV81" s="49">
        <f t="shared" si="59"/>
        <v>0.91876053333333352</v>
      </c>
      <c r="AW81" s="49">
        <f t="shared" si="59"/>
        <v>0.91876053333333352</v>
      </c>
      <c r="AX81" s="49">
        <f t="shared" si="59"/>
        <v>0.91876053333333352</v>
      </c>
      <c r="AY81" s="49">
        <f t="shared" si="59"/>
        <v>0.91876053333333352</v>
      </c>
      <c r="AZ81" s="49">
        <f t="shared" si="59"/>
        <v>0.91876053333333352</v>
      </c>
      <c r="BA81" s="49">
        <f t="shared" si="59"/>
        <v>0.91876053333333352</v>
      </c>
      <c r="BB81" s="49">
        <f t="shared" si="59"/>
        <v>0.91876053333333352</v>
      </c>
      <c r="BC81" s="49">
        <f t="shared" si="59"/>
        <v>0.91876053333333352</v>
      </c>
      <c r="BD81" s="49">
        <f t="shared" si="59"/>
        <v>0.91876053333333352</v>
      </c>
      <c r="BE81" s="49">
        <f t="shared" si="59"/>
        <v>0.91876053333333352</v>
      </c>
      <c r="BF81" s="49">
        <f t="shared" si="59"/>
        <v>0.91876053333333352</v>
      </c>
      <c r="BG81" s="49">
        <f t="shared" si="59"/>
        <v>0.91876053333333352</v>
      </c>
      <c r="BH81" s="49">
        <f t="shared" si="59"/>
        <v>0.91876053333333352</v>
      </c>
      <c r="BI81" s="49">
        <f t="shared" si="59"/>
        <v>0.91876053333333352</v>
      </c>
      <c r="BJ81" s="49">
        <f t="shared" si="59"/>
        <v>0.91876053333333352</v>
      </c>
      <c r="BK81" s="49">
        <f t="shared" si="59"/>
        <v>0.91876053333333352</v>
      </c>
      <c r="BL81" s="49">
        <f t="shared" si="59"/>
        <v>0.91876053333333352</v>
      </c>
      <c r="BM81" s="49">
        <f t="shared" si="59"/>
        <v>0.91876053333333352</v>
      </c>
    </row>
    <row r="82" spans="1:65" ht="15" customHeight="1" x14ac:dyDescent="0.25">
      <c r="A82" s="51"/>
      <c r="B82" s="84" t="s">
        <v>352</v>
      </c>
      <c r="C82">
        <f t="shared" si="52"/>
        <v>2</v>
      </c>
      <c r="Z82" s="49">
        <f t="shared" ref="Z82:BM82" si="60">IF(Z$2=$B82,Z$57/Z$59,Y82)</f>
        <v>0.91876053333333352</v>
      </c>
      <c r="AA82" s="49">
        <f t="shared" si="60"/>
        <v>0.91876053333333352</v>
      </c>
      <c r="AB82" s="49">
        <f t="shared" si="60"/>
        <v>0.91876053333333352</v>
      </c>
      <c r="AC82" s="49">
        <f t="shared" si="60"/>
        <v>0.91876053333333352</v>
      </c>
      <c r="AD82" s="49">
        <f t="shared" si="60"/>
        <v>0.91876053333333352</v>
      </c>
      <c r="AE82" s="49">
        <f t="shared" si="60"/>
        <v>0.91876053333333352</v>
      </c>
      <c r="AF82" s="49">
        <f t="shared" si="60"/>
        <v>0.91876053333333352</v>
      </c>
      <c r="AG82" s="49">
        <f t="shared" si="60"/>
        <v>0.91876053333333352</v>
      </c>
      <c r="AH82" s="49">
        <f t="shared" si="60"/>
        <v>0.91876053333333352</v>
      </c>
      <c r="AI82" s="49">
        <f t="shared" si="60"/>
        <v>0.91876053333333352</v>
      </c>
      <c r="AJ82" s="49">
        <f t="shared" si="60"/>
        <v>0.91876053333333352</v>
      </c>
      <c r="AK82" s="49">
        <f t="shared" si="60"/>
        <v>0.91876053333333352</v>
      </c>
      <c r="AL82" s="49">
        <f t="shared" si="60"/>
        <v>0.91876053333333352</v>
      </c>
      <c r="AM82" s="49">
        <f t="shared" si="60"/>
        <v>0.91876053333333352</v>
      </c>
      <c r="AN82" s="49">
        <f t="shared" si="60"/>
        <v>0.91876053333333352</v>
      </c>
      <c r="AO82" s="49">
        <f t="shared" si="60"/>
        <v>0.91876053333333352</v>
      </c>
      <c r="AP82" s="49">
        <f t="shared" si="60"/>
        <v>0.91876053333333352</v>
      </c>
      <c r="AQ82" s="49">
        <f t="shared" si="60"/>
        <v>0.91876053333333352</v>
      </c>
      <c r="AR82" s="49">
        <f t="shared" si="60"/>
        <v>0.91876053333333352</v>
      </c>
      <c r="AS82" s="49">
        <f t="shared" si="60"/>
        <v>0.91876053333333352</v>
      </c>
      <c r="AT82" s="49">
        <f t="shared" si="60"/>
        <v>0.91876053333333352</v>
      </c>
      <c r="AU82" s="49">
        <f t="shared" si="60"/>
        <v>0.91876053333333352</v>
      </c>
      <c r="AV82" s="49">
        <f t="shared" si="60"/>
        <v>0.91876053333333352</v>
      </c>
      <c r="AW82" s="49">
        <f t="shared" si="60"/>
        <v>0.91876053333333352</v>
      </c>
      <c r="AX82" s="49">
        <f t="shared" si="60"/>
        <v>0.91876053333333352</v>
      </c>
      <c r="AY82" s="49">
        <f t="shared" si="60"/>
        <v>0.91876053333333352</v>
      </c>
      <c r="AZ82" s="49">
        <f t="shared" si="60"/>
        <v>0.91876053333333352</v>
      </c>
      <c r="BA82" s="49">
        <f t="shared" si="60"/>
        <v>0.91876053333333352</v>
      </c>
      <c r="BB82" s="49">
        <f t="shared" si="60"/>
        <v>0.91876053333333352</v>
      </c>
      <c r="BC82" s="49">
        <f t="shared" si="60"/>
        <v>0.91876053333333352</v>
      </c>
      <c r="BD82" s="49">
        <f t="shared" si="60"/>
        <v>0.91876053333333352</v>
      </c>
      <c r="BE82" s="49">
        <f t="shared" si="60"/>
        <v>0.91876053333333352</v>
      </c>
      <c r="BF82" s="49">
        <f t="shared" si="60"/>
        <v>0.91876053333333352</v>
      </c>
      <c r="BG82" s="49">
        <f t="shared" si="60"/>
        <v>0.91876053333333352</v>
      </c>
      <c r="BH82" s="49">
        <f t="shared" si="60"/>
        <v>0.91876053333333352</v>
      </c>
      <c r="BI82" s="49">
        <f t="shared" si="60"/>
        <v>0.91876053333333352</v>
      </c>
      <c r="BJ82" s="49">
        <f t="shared" si="60"/>
        <v>0.91876053333333352</v>
      </c>
      <c r="BK82" s="49">
        <f t="shared" si="60"/>
        <v>0.91876053333333352</v>
      </c>
      <c r="BL82" s="49">
        <f t="shared" si="60"/>
        <v>0.91876053333333352</v>
      </c>
      <c r="BM82" s="49">
        <f t="shared" si="60"/>
        <v>0.91876053333333352</v>
      </c>
    </row>
    <row r="83" spans="1:65" ht="15" customHeight="1" x14ac:dyDescent="0.25">
      <c r="A83" s="51"/>
      <c r="B83" s="84" t="s">
        <v>353</v>
      </c>
      <c r="C83">
        <f t="shared" si="52"/>
        <v>2</v>
      </c>
      <c r="AA83" s="49">
        <f t="shared" ref="AA83:BM83" si="61">IF(AA$2=$B83,AA$57/AA$59,Z83)</f>
        <v>0.91876053333333352</v>
      </c>
      <c r="AB83" s="49">
        <f t="shared" si="61"/>
        <v>0.91876053333333352</v>
      </c>
      <c r="AC83" s="49">
        <f t="shared" si="61"/>
        <v>0.91876053333333352</v>
      </c>
      <c r="AD83" s="49">
        <f t="shared" si="61"/>
        <v>0.91876053333333352</v>
      </c>
      <c r="AE83" s="49">
        <f t="shared" si="61"/>
        <v>0.91876053333333352</v>
      </c>
      <c r="AF83" s="49">
        <f t="shared" si="61"/>
        <v>0.91876053333333352</v>
      </c>
      <c r="AG83" s="49">
        <f t="shared" si="61"/>
        <v>0.91876053333333352</v>
      </c>
      <c r="AH83" s="49">
        <f t="shared" si="61"/>
        <v>0.91876053333333352</v>
      </c>
      <c r="AI83" s="49">
        <f t="shared" si="61"/>
        <v>0.91876053333333352</v>
      </c>
      <c r="AJ83" s="49">
        <f t="shared" si="61"/>
        <v>0.91876053333333352</v>
      </c>
      <c r="AK83" s="49">
        <f t="shared" si="61"/>
        <v>0.91876053333333352</v>
      </c>
      <c r="AL83" s="49">
        <f t="shared" si="61"/>
        <v>0.91876053333333352</v>
      </c>
      <c r="AM83" s="49">
        <f t="shared" si="61"/>
        <v>0.91876053333333352</v>
      </c>
      <c r="AN83" s="49">
        <f t="shared" si="61"/>
        <v>0.91876053333333352</v>
      </c>
      <c r="AO83" s="49">
        <f t="shared" si="61"/>
        <v>0.91876053333333352</v>
      </c>
      <c r="AP83" s="49">
        <f t="shared" si="61"/>
        <v>0.91876053333333352</v>
      </c>
      <c r="AQ83" s="49">
        <f t="shared" si="61"/>
        <v>0.91876053333333352</v>
      </c>
      <c r="AR83" s="49">
        <f t="shared" si="61"/>
        <v>0.91876053333333352</v>
      </c>
      <c r="AS83" s="49">
        <f t="shared" si="61"/>
        <v>0.91876053333333352</v>
      </c>
      <c r="AT83" s="49">
        <f t="shared" si="61"/>
        <v>0.91876053333333352</v>
      </c>
      <c r="AU83" s="49">
        <f t="shared" si="61"/>
        <v>0.91876053333333352</v>
      </c>
      <c r="AV83" s="49">
        <f t="shared" si="61"/>
        <v>0.91876053333333352</v>
      </c>
      <c r="AW83" s="49">
        <f t="shared" si="61"/>
        <v>0.91876053333333352</v>
      </c>
      <c r="AX83" s="49">
        <f t="shared" si="61"/>
        <v>0.91876053333333352</v>
      </c>
      <c r="AY83" s="49">
        <f t="shared" si="61"/>
        <v>0.91876053333333352</v>
      </c>
      <c r="AZ83" s="49">
        <f t="shared" si="61"/>
        <v>0.91876053333333352</v>
      </c>
      <c r="BA83" s="49">
        <f t="shared" si="61"/>
        <v>0.91876053333333352</v>
      </c>
      <c r="BB83" s="49">
        <f t="shared" si="61"/>
        <v>0.91876053333333352</v>
      </c>
      <c r="BC83" s="49">
        <f t="shared" si="61"/>
        <v>0.91876053333333352</v>
      </c>
      <c r="BD83" s="49">
        <f t="shared" si="61"/>
        <v>0.91876053333333352</v>
      </c>
      <c r="BE83" s="49">
        <f t="shared" si="61"/>
        <v>0.91876053333333352</v>
      </c>
      <c r="BF83" s="49">
        <f t="shared" si="61"/>
        <v>0.91876053333333352</v>
      </c>
      <c r="BG83" s="49">
        <f t="shared" si="61"/>
        <v>0.91876053333333352</v>
      </c>
      <c r="BH83" s="49">
        <f t="shared" si="61"/>
        <v>0.91876053333333352</v>
      </c>
      <c r="BI83" s="49">
        <f t="shared" si="61"/>
        <v>0.91876053333333352</v>
      </c>
      <c r="BJ83" s="49">
        <f t="shared" si="61"/>
        <v>0.91876053333333352</v>
      </c>
      <c r="BK83" s="49">
        <f t="shared" si="61"/>
        <v>0.91876053333333352</v>
      </c>
      <c r="BL83" s="49">
        <f t="shared" si="61"/>
        <v>0.91876053333333352</v>
      </c>
      <c r="BM83" s="49">
        <f t="shared" si="61"/>
        <v>0.91876053333333352</v>
      </c>
    </row>
    <row r="84" spans="1:65" ht="15" customHeight="1" x14ac:dyDescent="0.25">
      <c r="A84" s="51"/>
      <c r="B84" s="84" t="s">
        <v>354</v>
      </c>
      <c r="C84">
        <f t="shared" si="52"/>
        <v>2</v>
      </c>
      <c r="AB84" s="49">
        <f t="shared" ref="AB84:BM84" si="62">IF(AB$2=$B84,AB$57/AB$59,AA84)</f>
        <v>0.91876053333333352</v>
      </c>
      <c r="AC84" s="49">
        <f t="shared" si="62"/>
        <v>0.91876053333333352</v>
      </c>
      <c r="AD84" s="49">
        <f t="shared" si="62"/>
        <v>0.91876053333333352</v>
      </c>
      <c r="AE84" s="49">
        <f t="shared" si="62"/>
        <v>0.91876053333333352</v>
      </c>
      <c r="AF84" s="49">
        <f t="shared" si="62"/>
        <v>0.91876053333333352</v>
      </c>
      <c r="AG84" s="49">
        <f t="shared" si="62"/>
        <v>0.91876053333333352</v>
      </c>
      <c r="AH84" s="49">
        <f t="shared" si="62"/>
        <v>0.91876053333333352</v>
      </c>
      <c r="AI84" s="49">
        <f t="shared" si="62"/>
        <v>0.91876053333333352</v>
      </c>
      <c r="AJ84" s="49">
        <f t="shared" si="62"/>
        <v>0.91876053333333352</v>
      </c>
      <c r="AK84" s="49">
        <f t="shared" si="62"/>
        <v>0.91876053333333352</v>
      </c>
      <c r="AL84" s="49">
        <f t="shared" si="62"/>
        <v>0.91876053333333352</v>
      </c>
      <c r="AM84" s="49">
        <f t="shared" si="62"/>
        <v>0.91876053333333352</v>
      </c>
      <c r="AN84" s="49">
        <f t="shared" si="62"/>
        <v>0.91876053333333352</v>
      </c>
      <c r="AO84" s="49">
        <f t="shared" si="62"/>
        <v>0.91876053333333352</v>
      </c>
      <c r="AP84" s="49">
        <f t="shared" si="62"/>
        <v>0.91876053333333352</v>
      </c>
      <c r="AQ84" s="49">
        <f t="shared" si="62"/>
        <v>0.91876053333333352</v>
      </c>
      <c r="AR84" s="49">
        <f t="shared" si="62"/>
        <v>0.91876053333333352</v>
      </c>
      <c r="AS84" s="49">
        <f t="shared" si="62"/>
        <v>0.91876053333333352</v>
      </c>
      <c r="AT84" s="49">
        <f t="shared" si="62"/>
        <v>0.91876053333333352</v>
      </c>
      <c r="AU84" s="49">
        <f t="shared" si="62"/>
        <v>0.91876053333333352</v>
      </c>
      <c r="AV84" s="49">
        <f t="shared" si="62"/>
        <v>0.91876053333333352</v>
      </c>
      <c r="AW84" s="49">
        <f t="shared" si="62"/>
        <v>0.91876053333333352</v>
      </c>
      <c r="AX84" s="49">
        <f t="shared" si="62"/>
        <v>0.91876053333333352</v>
      </c>
      <c r="AY84" s="49">
        <f t="shared" si="62"/>
        <v>0.91876053333333352</v>
      </c>
      <c r="AZ84" s="49">
        <f t="shared" si="62"/>
        <v>0.91876053333333352</v>
      </c>
      <c r="BA84" s="49">
        <f t="shared" si="62"/>
        <v>0.91876053333333352</v>
      </c>
      <c r="BB84" s="49">
        <f t="shared" si="62"/>
        <v>0.91876053333333352</v>
      </c>
      <c r="BC84" s="49">
        <f t="shared" si="62"/>
        <v>0.91876053333333352</v>
      </c>
      <c r="BD84" s="49">
        <f t="shared" si="62"/>
        <v>0.91876053333333352</v>
      </c>
      <c r="BE84" s="49">
        <f t="shared" si="62"/>
        <v>0.91876053333333352</v>
      </c>
      <c r="BF84" s="49">
        <f t="shared" si="62"/>
        <v>0.91876053333333352</v>
      </c>
      <c r="BG84" s="49">
        <f t="shared" si="62"/>
        <v>0.91876053333333352</v>
      </c>
      <c r="BH84" s="49">
        <f t="shared" si="62"/>
        <v>0.91876053333333352</v>
      </c>
      <c r="BI84" s="49">
        <f t="shared" si="62"/>
        <v>0.91876053333333352</v>
      </c>
      <c r="BJ84" s="49">
        <f t="shared" si="62"/>
        <v>0.91876053333333352</v>
      </c>
      <c r="BK84" s="49">
        <f t="shared" si="62"/>
        <v>0.91876053333333352</v>
      </c>
      <c r="BL84" s="49">
        <f t="shared" si="62"/>
        <v>0.91876053333333352</v>
      </c>
      <c r="BM84" s="49">
        <f t="shared" si="62"/>
        <v>0.91876053333333352</v>
      </c>
    </row>
    <row r="85" spans="1:65" ht="15" customHeight="1" x14ac:dyDescent="0.25">
      <c r="A85" s="51"/>
      <c r="B85" s="84" t="s">
        <v>355</v>
      </c>
      <c r="C85">
        <f t="shared" si="52"/>
        <v>2</v>
      </c>
      <c r="AC85" s="49">
        <f t="shared" ref="AC85:BM85" si="63">IF(AC$2=$B85,AC$57/AC$59,AB85)</f>
        <v>0.91876053333333352</v>
      </c>
      <c r="AD85" s="49">
        <f t="shared" si="63"/>
        <v>0.91876053333333352</v>
      </c>
      <c r="AE85" s="49">
        <f t="shared" si="63"/>
        <v>0.91876053333333352</v>
      </c>
      <c r="AF85" s="49">
        <f t="shared" si="63"/>
        <v>0.91876053333333352</v>
      </c>
      <c r="AG85" s="49">
        <f t="shared" si="63"/>
        <v>0.91876053333333352</v>
      </c>
      <c r="AH85" s="49">
        <f t="shared" si="63"/>
        <v>0.91876053333333352</v>
      </c>
      <c r="AI85" s="49">
        <f t="shared" si="63"/>
        <v>0.91876053333333352</v>
      </c>
      <c r="AJ85" s="49">
        <f t="shared" si="63"/>
        <v>0.91876053333333352</v>
      </c>
      <c r="AK85" s="49">
        <f t="shared" si="63"/>
        <v>0.91876053333333352</v>
      </c>
      <c r="AL85" s="49">
        <f t="shared" si="63"/>
        <v>0.91876053333333352</v>
      </c>
      <c r="AM85" s="49">
        <f t="shared" si="63"/>
        <v>0.91876053333333352</v>
      </c>
      <c r="AN85" s="49">
        <f t="shared" si="63"/>
        <v>0.91876053333333352</v>
      </c>
      <c r="AO85" s="49">
        <f t="shared" si="63"/>
        <v>0.91876053333333352</v>
      </c>
      <c r="AP85" s="49">
        <f t="shared" si="63"/>
        <v>0.91876053333333352</v>
      </c>
      <c r="AQ85" s="49">
        <f t="shared" si="63"/>
        <v>0.91876053333333352</v>
      </c>
      <c r="AR85" s="49">
        <f t="shared" si="63"/>
        <v>0.91876053333333352</v>
      </c>
      <c r="AS85" s="49">
        <f t="shared" si="63"/>
        <v>0.91876053333333352</v>
      </c>
      <c r="AT85" s="49">
        <f t="shared" si="63"/>
        <v>0.91876053333333352</v>
      </c>
      <c r="AU85" s="49">
        <f t="shared" si="63"/>
        <v>0.91876053333333352</v>
      </c>
      <c r="AV85" s="49">
        <f t="shared" si="63"/>
        <v>0.91876053333333352</v>
      </c>
      <c r="AW85" s="49">
        <f t="shared" si="63"/>
        <v>0.91876053333333352</v>
      </c>
      <c r="AX85" s="49">
        <f t="shared" si="63"/>
        <v>0.91876053333333352</v>
      </c>
      <c r="AY85" s="49">
        <f t="shared" si="63"/>
        <v>0.91876053333333352</v>
      </c>
      <c r="AZ85" s="49">
        <f t="shared" si="63"/>
        <v>0.91876053333333352</v>
      </c>
      <c r="BA85" s="49">
        <f t="shared" si="63"/>
        <v>0.91876053333333352</v>
      </c>
      <c r="BB85" s="49">
        <f t="shared" si="63"/>
        <v>0.91876053333333352</v>
      </c>
      <c r="BC85" s="49">
        <f t="shared" si="63"/>
        <v>0.91876053333333352</v>
      </c>
      <c r="BD85" s="49">
        <f t="shared" si="63"/>
        <v>0.91876053333333352</v>
      </c>
      <c r="BE85" s="49">
        <f t="shared" si="63"/>
        <v>0.91876053333333352</v>
      </c>
      <c r="BF85" s="49">
        <f t="shared" si="63"/>
        <v>0.91876053333333352</v>
      </c>
      <c r="BG85" s="49">
        <f t="shared" si="63"/>
        <v>0.91876053333333352</v>
      </c>
      <c r="BH85" s="49">
        <f t="shared" si="63"/>
        <v>0.91876053333333352</v>
      </c>
      <c r="BI85" s="49">
        <f t="shared" si="63"/>
        <v>0.91876053333333352</v>
      </c>
      <c r="BJ85" s="49">
        <f t="shared" si="63"/>
        <v>0.91876053333333352</v>
      </c>
      <c r="BK85" s="49">
        <f t="shared" si="63"/>
        <v>0.91876053333333352</v>
      </c>
      <c r="BL85" s="49">
        <f t="shared" si="63"/>
        <v>0.91876053333333352</v>
      </c>
      <c r="BM85" s="49">
        <f t="shared" si="63"/>
        <v>0.91876053333333352</v>
      </c>
    </row>
    <row r="86" spans="1:65" ht="15" customHeight="1" x14ac:dyDescent="0.25">
      <c r="A86" s="51"/>
      <c r="B86" s="84" t="s">
        <v>356</v>
      </c>
      <c r="C86">
        <f t="shared" si="52"/>
        <v>3</v>
      </c>
      <c r="AD86" s="49">
        <f t="shared" ref="AD86:BM86" si="64">IF(AD$2=$B86,AD$57/AD$59,AC86)</f>
        <v>0.95199001600000011</v>
      </c>
      <c r="AE86" s="49">
        <f t="shared" si="64"/>
        <v>0.95199001600000011</v>
      </c>
      <c r="AF86" s="49">
        <f t="shared" si="64"/>
        <v>0.95199001600000011</v>
      </c>
      <c r="AG86" s="49">
        <f t="shared" si="64"/>
        <v>0.95199001600000011</v>
      </c>
      <c r="AH86" s="49">
        <f t="shared" si="64"/>
        <v>0.95199001600000011</v>
      </c>
      <c r="AI86" s="49">
        <f t="shared" si="64"/>
        <v>0.95199001600000011</v>
      </c>
      <c r="AJ86" s="49">
        <f t="shared" si="64"/>
        <v>0.95199001600000011</v>
      </c>
      <c r="AK86" s="49">
        <f t="shared" si="64"/>
        <v>0.95199001600000011</v>
      </c>
      <c r="AL86" s="49">
        <f t="shared" si="64"/>
        <v>0.95199001600000011</v>
      </c>
      <c r="AM86" s="49">
        <f t="shared" si="64"/>
        <v>0.95199001600000011</v>
      </c>
      <c r="AN86" s="49">
        <f t="shared" si="64"/>
        <v>0.95199001600000011</v>
      </c>
      <c r="AO86" s="49">
        <f t="shared" si="64"/>
        <v>0.95199001600000011</v>
      </c>
      <c r="AP86" s="49">
        <f t="shared" si="64"/>
        <v>0.95199001600000011</v>
      </c>
      <c r="AQ86" s="49">
        <f t="shared" si="64"/>
        <v>0.95199001600000011</v>
      </c>
      <c r="AR86" s="49">
        <f t="shared" si="64"/>
        <v>0.95199001600000011</v>
      </c>
      <c r="AS86" s="49">
        <f t="shared" si="64"/>
        <v>0.95199001600000011</v>
      </c>
      <c r="AT86" s="49">
        <f t="shared" si="64"/>
        <v>0.95199001600000011</v>
      </c>
      <c r="AU86" s="49">
        <f t="shared" si="64"/>
        <v>0.95199001600000011</v>
      </c>
      <c r="AV86" s="49">
        <f t="shared" si="64"/>
        <v>0.95199001600000011</v>
      </c>
      <c r="AW86" s="49">
        <f t="shared" si="64"/>
        <v>0.95199001600000011</v>
      </c>
      <c r="AX86" s="49">
        <f t="shared" si="64"/>
        <v>0.95199001600000011</v>
      </c>
      <c r="AY86" s="49">
        <f t="shared" si="64"/>
        <v>0.95199001600000011</v>
      </c>
      <c r="AZ86" s="49">
        <f t="shared" si="64"/>
        <v>0.95199001600000011</v>
      </c>
      <c r="BA86" s="49">
        <f t="shared" si="64"/>
        <v>0.95199001600000011</v>
      </c>
      <c r="BB86" s="49">
        <f t="shared" si="64"/>
        <v>0.95199001600000011</v>
      </c>
      <c r="BC86" s="49">
        <f t="shared" si="64"/>
        <v>0.95199001600000011</v>
      </c>
      <c r="BD86" s="49">
        <f t="shared" si="64"/>
        <v>0.95199001600000011</v>
      </c>
      <c r="BE86" s="49">
        <f t="shared" si="64"/>
        <v>0.95199001600000011</v>
      </c>
      <c r="BF86" s="49">
        <f t="shared" si="64"/>
        <v>0.95199001600000011</v>
      </c>
      <c r="BG86" s="49">
        <f t="shared" si="64"/>
        <v>0.95199001600000011</v>
      </c>
      <c r="BH86" s="49">
        <f t="shared" si="64"/>
        <v>0.95199001600000011</v>
      </c>
      <c r="BI86" s="49">
        <f t="shared" si="64"/>
        <v>0.95199001600000011</v>
      </c>
      <c r="BJ86" s="49">
        <f t="shared" si="64"/>
        <v>0.95199001600000011</v>
      </c>
      <c r="BK86" s="49">
        <f t="shared" si="64"/>
        <v>0.95199001600000011</v>
      </c>
      <c r="BL86" s="49">
        <f t="shared" si="64"/>
        <v>0.95199001600000011</v>
      </c>
      <c r="BM86" s="49">
        <f t="shared" si="64"/>
        <v>0.95199001600000011</v>
      </c>
    </row>
    <row r="87" spans="1:65" ht="15" customHeight="1" x14ac:dyDescent="0.25">
      <c r="A87" s="51"/>
      <c r="B87" s="84" t="s">
        <v>357</v>
      </c>
      <c r="C87">
        <f t="shared" si="52"/>
        <v>3</v>
      </c>
      <c r="AE87" s="49">
        <f t="shared" ref="AE87:BM87" si="65">IF(AE$2=$B87,AE$57/AE$59,AD87)</f>
        <v>0.95199001600000011</v>
      </c>
      <c r="AF87" s="49">
        <f t="shared" si="65"/>
        <v>0.95199001600000011</v>
      </c>
      <c r="AG87" s="49">
        <f t="shared" si="65"/>
        <v>0.95199001600000011</v>
      </c>
      <c r="AH87" s="49">
        <f t="shared" si="65"/>
        <v>0.95199001600000011</v>
      </c>
      <c r="AI87" s="49">
        <f t="shared" si="65"/>
        <v>0.95199001600000011</v>
      </c>
      <c r="AJ87" s="49">
        <f t="shared" si="65"/>
        <v>0.95199001600000011</v>
      </c>
      <c r="AK87" s="49">
        <f t="shared" si="65"/>
        <v>0.95199001600000011</v>
      </c>
      <c r="AL87" s="49">
        <f t="shared" si="65"/>
        <v>0.95199001600000011</v>
      </c>
      <c r="AM87" s="49">
        <f t="shared" si="65"/>
        <v>0.95199001600000011</v>
      </c>
      <c r="AN87" s="49">
        <f t="shared" si="65"/>
        <v>0.95199001600000011</v>
      </c>
      <c r="AO87" s="49">
        <f t="shared" si="65"/>
        <v>0.95199001600000011</v>
      </c>
      <c r="AP87" s="49">
        <f t="shared" si="65"/>
        <v>0.95199001600000011</v>
      </c>
      <c r="AQ87" s="49">
        <f t="shared" si="65"/>
        <v>0.95199001600000011</v>
      </c>
      <c r="AR87" s="49">
        <f t="shared" si="65"/>
        <v>0.95199001600000011</v>
      </c>
      <c r="AS87" s="49">
        <f t="shared" si="65"/>
        <v>0.95199001600000011</v>
      </c>
      <c r="AT87" s="49">
        <f t="shared" si="65"/>
        <v>0.95199001600000011</v>
      </c>
      <c r="AU87" s="49">
        <f t="shared" si="65"/>
        <v>0.95199001600000011</v>
      </c>
      <c r="AV87" s="49">
        <f t="shared" si="65"/>
        <v>0.95199001600000011</v>
      </c>
      <c r="AW87" s="49">
        <f t="shared" si="65"/>
        <v>0.95199001600000011</v>
      </c>
      <c r="AX87" s="49">
        <f t="shared" si="65"/>
        <v>0.95199001600000011</v>
      </c>
      <c r="AY87" s="49">
        <f t="shared" si="65"/>
        <v>0.95199001600000011</v>
      </c>
      <c r="AZ87" s="49">
        <f t="shared" si="65"/>
        <v>0.95199001600000011</v>
      </c>
      <c r="BA87" s="49">
        <f t="shared" si="65"/>
        <v>0.95199001600000011</v>
      </c>
      <c r="BB87" s="49">
        <f t="shared" si="65"/>
        <v>0.95199001600000011</v>
      </c>
      <c r="BC87" s="49">
        <f t="shared" si="65"/>
        <v>0.95199001600000011</v>
      </c>
      <c r="BD87" s="49">
        <f t="shared" si="65"/>
        <v>0.95199001600000011</v>
      </c>
      <c r="BE87" s="49">
        <f t="shared" si="65"/>
        <v>0.95199001600000011</v>
      </c>
      <c r="BF87" s="49">
        <f t="shared" si="65"/>
        <v>0.95199001600000011</v>
      </c>
      <c r="BG87" s="49">
        <f t="shared" si="65"/>
        <v>0.95199001600000011</v>
      </c>
      <c r="BH87" s="49">
        <f t="shared" si="65"/>
        <v>0.95199001600000011</v>
      </c>
      <c r="BI87" s="49">
        <f t="shared" si="65"/>
        <v>0.95199001600000011</v>
      </c>
      <c r="BJ87" s="49">
        <f t="shared" si="65"/>
        <v>0.95199001600000011</v>
      </c>
      <c r="BK87" s="49">
        <f t="shared" si="65"/>
        <v>0.95199001600000011</v>
      </c>
      <c r="BL87" s="49">
        <f t="shared" si="65"/>
        <v>0.95199001600000011</v>
      </c>
      <c r="BM87" s="49">
        <f t="shared" si="65"/>
        <v>0.95199001600000011</v>
      </c>
    </row>
    <row r="88" spans="1:65" ht="15" customHeight="1" x14ac:dyDescent="0.25">
      <c r="A88" s="51"/>
      <c r="B88" s="84" t="s">
        <v>358</v>
      </c>
      <c r="C88">
        <f t="shared" si="52"/>
        <v>3</v>
      </c>
      <c r="AF88" s="49">
        <f t="shared" ref="AF88:BM88" si="66">IF(AF$2=$B88,AF$57/AF$59,AE88)</f>
        <v>0.95199001600000011</v>
      </c>
      <c r="AG88" s="49">
        <f t="shared" si="66"/>
        <v>0.95199001600000011</v>
      </c>
      <c r="AH88" s="49">
        <f t="shared" si="66"/>
        <v>0.95199001600000011</v>
      </c>
      <c r="AI88" s="49">
        <f t="shared" si="66"/>
        <v>0.95199001600000011</v>
      </c>
      <c r="AJ88" s="49">
        <f t="shared" si="66"/>
        <v>0.95199001600000011</v>
      </c>
      <c r="AK88" s="49">
        <f t="shared" si="66"/>
        <v>0.95199001600000011</v>
      </c>
      <c r="AL88" s="49">
        <f t="shared" si="66"/>
        <v>0.95199001600000011</v>
      </c>
      <c r="AM88" s="49">
        <f t="shared" si="66"/>
        <v>0.95199001600000011</v>
      </c>
      <c r="AN88" s="49">
        <f t="shared" si="66"/>
        <v>0.95199001600000011</v>
      </c>
      <c r="AO88" s="49">
        <f t="shared" si="66"/>
        <v>0.95199001600000011</v>
      </c>
      <c r="AP88" s="49">
        <f t="shared" si="66"/>
        <v>0.95199001600000011</v>
      </c>
      <c r="AQ88" s="49">
        <f t="shared" si="66"/>
        <v>0.95199001600000011</v>
      </c>
      <c r="AR88" s="49">
        <f t="shared" si="66"/>
        <v>0.95199001600000011</v>
      </c>
      <c r="AS88" s="49">
        <f t="shared" si="66"/>
        <v>0.95199001600000011</v>
      </c>
      <c r="AT88" s="49">
        <f t="shared" si="66"/>
        <v>0.95199001600000011</v>
      </c>
      <c r="AU88" s="49">
        <f t="shared" si="66"/>
        <v>0.95199001600000011</v>
      </c>
      <c r="AV88" s="49">
        <f t="shared" si="66"/>
        <v>0.95199001600000011</v>
      </c>
      <c r="AW88" s="49">
        <f t="shared" si="66"/>
        <v>0.95199001600000011</v>
      </c>
      <c r="AX88" s="49">
        <f t="shared" si="66"/>
        <v>0.95199001600000011</v>
      </c>
      <c r="AY88" s="49">
        <f t="shared" si="66"/>
        <v>0.95199001600000011</v>
      </c>
      <c r="AZ88" s="49">
        <f t="shared" si="66"/>
        <v>0.95199001600000011</v>
      </c>
      <c r="BA88" s="49">
        <f t="shared" si="66"/>
        <v>0.95199001600000011</v>
      </c>
      <c r="BB88" s="49">
        <f t="shared" si="66"/>
        <v>0.95199001600000011</v>
      </c>
      <c r="BC88" s="49">
        <f t="shared" si="66"/>
        <v>0.95199001600000011</v>
      </c>
      <c r="BD88" s="49">
        <f t="shared" si="66"/>
        <v>0.95199001600000011</v>
      </c>
      <c r="BE88" s="49">
        <f t="shared" si="66"/>
        <v>0.95199001600000011</v>
      </c>
      <c r="BF88" s="49">
        <f t="shared" si="66"/>
        <v>0.95199001600000011</v>
      </c>
      <c r="BG88" s="49">
        <f t="shared" si="66"/>
        <v>0.95199001600000011</v>
      </c>
      <c r="BH88" s="49">
        <f t="shared" si="66"/>
        <v>0.95199001600000011</v>
      </c>
      <c r="BI88" s="49">
        <f t="shared" si="66"/>
        <v>0.95199001600000011</v>
      </c>
      <c r="BJ88" s="49">
        <f t="shared" si="66"/>
        <v>0.95199001600000011</v>
      </c>
      <c r="BK88" s="49">
        <f t="shared" si="66"/>
        <v>0.95199001600000011</v>
      </c>
      <c r="BL88" s="49">
        <f t="shared" si="66"/>
        <v>0.95199001600000011</v>
      </c>
      <c r="BM88" s="49">
        <f t="shared" si="66"/>
        <v>0.95199001600000011</v>
      </c>
    </row>
    <row r="89" spans="1:65" ht="15" customHeight="1" x14ac:dyDescent="0.25">
      <c r="A89" s="51"/>
      <c r="B89" s="84" t="s">
        <v>359</v>
      </c>
      <c r="C89">
        <f t="shared" si="52"/>
        <v>3</v>
      </c>
      <c r="AG89" s="49">
        <f t="shared" ref="AG89:BM89" si="67">IF(AG$2=$B89,AG$57/AG$59,AF89)</f>
        <v>0.95199001600000011</v>
      </c>
      <c r="AH89" s="49">
        <f t="shared" si="67"/>
        <v>0.95199001600000011</v>
      </c>
      <c r="AI89" s="49">
        <f t="shared" si="67"/>
        <v>0.95199001600000011</v>
      </c>
      <c r="AJ89" s="49">
        <f t="shared" si="67"/>
        <v>0.95199001600000011</v>
      </c>
      <c r="AK89" s="49">
        <f t="shared" si="67"/>
        <v>0.95199001600000011</v>
      </c>
      <c r="AL89" s="49">
        <f t="shared" si="67"/>
        <v>0.95199001600000011</v>
      </c>
      <c r="AM89" s="49">
        <f t="shared" si="67"/>
        <v>0.95199001600000011</v>
      </c>
      <c r="AN89" s="49">
        <f t="shared" si="67"/>
        <v>0.95199001600000011</v>
      </c>
      <c r="AO89" s="49">
        <f t="shared" si="67"/>
        <v>0.95199001600000011</v>
      </c>
      <c r="AP89" s="49">
        <f t="shared" si="67"/>
        <v>0.95199001600000011</v>
      </c>
      <c r="AQ89" s="49">
        <f t="shared" si="67"/>
        <v>0.95199001600000011</v>
      </c>
      <c r="AR89" s="49">
        <f t="shared" si="67"/>
        <v>0.95199001600000011</v>
      </c>
      <c r="AS89" s="49">
        <f t="shared" si="67"/>
        <v>0.95199001600000011</v>
      </c>
      <c r="AT89" s="49">
        <f t="shared" si="67"/>
        <v>0.95199001600000011</v>
      </c>
      <c r="AU89" s="49">
        <f t="shared" si="67"/>
        <v>0.95199001600000011</v>
      </c>
      <c r="AV89" s="49">
        <f t="shared" si="67"/>
        <v>0.95199001600000011</v>
      </c>
      <c r="AW89" s="49">
        <f t="shared" si="67"/>
        <v>0.95199001600000011</v>
      </c>
      <c r="AX89" s="49">
        <f t="shared" si="67"/>
        <v>0.95199001600000011</v>
      </c>
      <c r="AY89" s="49">
        <f t="shared" si="67"/>
        <v>0.95199001600000011</v>
      </c>
      <c r="AZ89" s="49">
        <f t="shared" si="67"/>
        <v>0.95199001600000011</v>
      </c>
      <c r="BA89" s="49">
        <f t="shared" si="67"/>
        <v>0.95199001600000011</v>
      </c>
      <c r="BB89" s="49">
        <f t="shared" si="67"/>
        <v>0.95199001600000011</v>
      </c>
      <c r="BC89" s="49">
        <f t="shared" si="67"/>
        <v>0.95199001600000011</v>
      </c>
      <c r="BD89" s="49">
        <f t="shared" si="67"/>
        <v>0.95199001600000011</v>
      </c>
      <c r="BE89" s="49">
        <f t="shared" si="67"/>
        <v>0.95199001600000011</v>
      </c>
      <c r="BF89" s="49">
        <f t="shared" si="67"/>
        <v>0.95199001600000011</v>
      </c>
      <c r="BG89" s="49">
        <f t="shared" si="67"/>
        <v>0.95199001600000011</v>
      </c>
      <c r="BH89" s="49">
        <f t="shared" si="67"/>
        <v>0.95199001600000011</v>
      </c>
      <c r="BI89" s="49">
        <f t="shared" si="67"/>
        <v>0.95199001600000011</v>
      </c>
      <c r="BJ89" s="49">
        <f t="shared" si="67"/>
        <v>0.95199001600000011</v>
      </c>
      <c r="BK89" s="49">
        <f t="shared" si="67"/>
        <v>0.95199001600000011</v>
      </c>
      <c r="BL89" s="49">
        <f t="shared" si="67"/>
        <v>0.95199001600000011</v>
      </c>
      <c r="BM89" s="49">
        <f t="shared" si="67"/>
        <v>0.95199001600000011</v>
      </c>
    </row>
    <row r="90" spans="1:65" ht="15" customHeight="1" x14ac:dyDescent="0.25">
      <c r="A90" s="51"/>
      <c r="B90" s="84" t="s">
        <v>360</v>
      </c>
      <c r="C90">
        <f t="shared" si="52"/>
        <v>3</v>
      </c>
      <c r="AH90" s="49">
        <f t="shared" ref="AH90:BM90" si="68">IF(AH$2=$B90,AH$57/AH$59,AG90)</f>
        <v>0.95199001600000011</v>
      </c>
      <c r="AI90" s="49">
        <f t="shared" si="68"/>
        <v>0.95199001600000011</v>
      </c>
      <c r="AJ90" s="49">
        <f t="shared" si="68"/>
        <v>0.95199001600000011</v>
      </c>
      <c r="AK90" s="49">
        <f t="shared" si="68"/>
        <v>0.95199001600000011</v>
      </c>
      <c r="AL90" s="49">
        <f t="shared" si="68"/>
        <v>0.95199001600000011</v>
      </c>
      <c r="AM90" s="49">
        <f t="shared" si="68"/>
        <v>0.95199001600000011</v>
      </c>
      <c r="AN90" s="49">
        <f t="shared" si="68"/>
        <v>0.95199001600000011</v>
      </c>
      <c r="AO90" s="49">
        <f t="shared" si="68"/>
        <v>0.95199001600000011</v>
      </c>
      <c r="AP90" s="49">
        <f t="shared" si="68"/>
        <v>0.95199001600000011</v>
      </c>
      <c r="AQ90" s="49">
        <f t="shared" si="68"/>
        <v>0.95199001600000011</v>
      </c>
      <c r="AR90" s="49">
        <f t="shared" si="68"/>
        <v>0.95199001600000011</v>
      </c>
      <c r="AS90" s="49">
        <f t="shared" si="68"/>
        <v>0.95199001600000011</v>
      </c>
      <c r="AT90" s="49">
        <f t="shared" si="68"/>
        <v>0.95199001600000011</v>
      </c>
      <c r="AU90" s="49">
        <f t="shared" si="68"/>
        <v>0.95199001600000011</v>
      </c>
      <c r="AV90" s="49">
        <f t="shared" si="68"/>
        <v>0.95199001600000011</v>
      </c>
      <c r="AW90" s="49">
        <f t="shared" si="68"/>
        <v>0.95199001600000011</v>
      </c>
      <c r="AX90" s="49">
        <f t="shared" si="68"/>
        <v>0.95199001600000011</v>
      </c>
      <c r="AY90" s="49">
        <f t="shared" si="68"/>
        <v>0.95199001600000011</v>
      </c>
      <c r="AZ90" s="49">
        <f t="shared" si="68"/>
        <v>0.95199001600000011</v>
      </c>
      <c r="BA90" s="49">
        <f t="shared" si="68"/>
        <v>0.95199001600000011</v>
      </c>
      <c r="BB90" s="49">
        <f t="shared" si="68"/>
        <v>0.95199001600000011</v>
      </c>
      <c r="BC90" s="49">
        <f t="shared" si="68"/>
        <v>0.95199001600000011</v>
      </c>
      <c r="BD90" s="49">
        <f t="shared" si="68"/>
        <v>0.95199001600000011</v>
      </c>
      <c r="BE90" s="49">
        <f t="shared" si="68"/>
        <v>0.95199001600000011</v>
      </c>
      <c r="BF90" s="49">
        <f t="shared" si="68"/>
        <v>0.95199001600000011</v>
      </c>
      <c r="BG90" s="49">
        <f t="shared" si="68"/>
        <v>0.95199001600000011</v>
      </c>
      <c r="BH90" s="49">
        <f t="shared" si="68"/>
        <v>0.95199001600000011</v>
      </c>
      <c r="BI90" s="49">
        <f t="shared" si="68"/>
        <v>0.95199001600000011</v>
      </c>
      <c r="BJ90" s="49">
        <f t="shared" si="68"/>
        <v>0.95199001600000011</v>
      </c>
      <c r="BK90" s="49">
        <f t="shared" si="68"/>
        <v>0.95199001600000011</v>
      </c>
      <c r="BL90" s="49">
        <f t="shared" si="68"/>
        <v>0.95199001600000011</v>
      </c>
      <c r="BM90" s="49">
        <f t="shared" si="68"/>
        <v>0.95199001600000011</v>
      </c>
    </row>
    <row r="91" spans="1:65" ht="15" customHeight="1" x14ac:dyDescent="0.25">
      <c r="A91" s="51"/>
      <c r="B91" s="84" t="s">
        <v>361</v>
      </c>
      <c r="C91">
        <f t="shared" si="52"/>
        <v>3</v>
      </c>
      <c r="AI91" s="49">
        <f t="shared" ref="AI91:BM91" si="69">IF(AI$2=$B91,AI$57/AI$59,AH91)</f>
        <v>0.95199001600000011</v>
      </c>
      <c r="AJ91" s="49">
        <f t="shared" si="69"/>
        <v>0.95199001600000011</v>
      </c>
      <c r="AK91" s="49">
        <f t="shared" si="69"/>
        <v>0.95199001600000011</v>
      </c>
      <c r="AL91" s="49">
        <f t="shared" si="69"/>
        <v>0.95199001600000011</v>
      </c>
      <c r="AM91" s="49">
        <f t="shared" si="69"/>
        <v>0.95199001600000011</v>
      </c>
      <c r="AN91" s="49">
        <f t="shared" si="69"/>
        <v>0.95199001600000011</v>
      </c>
      <c r="AO91" s="49">
        <f t="shared" si="69"/>
        <v>0.95199001600000011</v>
      </c>
      <c r="AP91" s="49">
        <f t="shared" si="69"/>
        <v>0.95199001600000011</v>
      </c>
      <c r="AQ91" s="49">
        <f t="shared" si="69"/>
        <v>0.95199001600000011</v>
      </c>
      <c r="AR91" s="49">
        <f t="shared" si="69"/>
        <v>0.95199001600000011</v>
      </c>
      <c r="AS91" s="49">
        <f t="shared" si="69"/>
        <v>0.95199001600000011</v>
      </c>
      <c r="AT91" s="49">
        <f t="shared" si="69"/>
        <v>0.95199001600000011</v>
      </c>
      <c r="AU91" s="49">
        <f t="shared" si="69"/>
        <v>0.95199001600000011</v>
      </c>
      <c r="AV91" s="49">
        <f t="shared" si="69"/>
        <v>0.95199001600000011</v>
      </c>
      <c r="AW91" s="49">
        <f t="shared" si="69"/>
        <v>0.95199001600000011</v>
      </c>
      <c r="AX91" s="49">
        <f t="shared" si="69"/>
        <v>0.95199001600000011</v>
      </c>
      <c r="AY91" s="49">
        <f t="shared" si="69"/>
        <v>0.95199001600000011</v>
      </c>
      <c r="AZ91" s="49">
        <f t="shared" si="69"/>
        <v>0.95199001600000011</v>
      </c>
      <c r="BA91" s="49">
        <f t="shared" si="69"/>
        <v>0.95199001600000011</v>
      </c>
      <c r="BB91" s="49">
        <f t="shared" si="69"/>
        <v>0.95199001600000011</v>
      </c>
      <c r="BC91" s="49">
        <f t="shared" si="69"/>
        <v>0.95199001600000011</v>
      </c>
      <c r="BD91" s="49">
        <f t="shared" si="69"/>
        <v>0.95199001600000011</v>
      </c>
      <c r="BE91" s="49">
        <f t="shared" si="69"/>
        <v>0.95199001600000011</v>
      </c>
      <c r="BF91" s="49">
        <f t="shared" si="69"/>
        <v>0.95199001600000011</v>
      </c>
      <c r="BG91" s="49">
        <f t="shared" si="69"/>
        <v>0.95199001600000011</v>
      </c>
      <c r="BH91" s="49">
        <f t="shared" si="69"/>
        <v>0.95199001600000011</v>
      </c>
      <c r="BI91" s="49">
        <f t="shared" si="69"/>
        <v>0.95199001600000011</v>
      </c>
      <c r="BJ91" s="49">
        <f t="shared" si="69"/>
        <v>0.95199001600000011</v>
      </c>
      <c r="BK91" s="49">
        <f t="shared" si="69"/>
        <v>0.95199001600000011</v>
      </c>
      <c r="BL91" s="49">
        <f t="shared" si="69"/>
        <v>0.95199001600000011</v>
      </c>
      <c r="BM91" s="49">
        <f t="shared" si="69"/>
        <v>0.95199001600000011</v>
      </c>
    </row>
    <row r="92" spans="1:65" ht="15" customHeight="1" x14ac:dyDescent="0.25">
      <c r="A92" s="51"/>
      <c r="B92" s="84" t="s">
        <v>362</v>
      </c>
      <c r="C92">
        <f t="shared" si="52"/>
        <v>3</v>
      </c>
      <c r="AJ92" s="49">
        <f t="shared" ref="AJ92:BM92" si="70">IF(AJ$2=$B92,AJ$57/AJ$59,AI92)</f>
        <v>0.95199001600000011</v>
      </c>
      <c r="AK92" s="49">
        <f t="shared" si="70"/>
        <v>0.95199001600000011</v>
      </c>
      <c r="AL92" s="49">
        <f t="shared" si="70"/>
        <v>0.95199001600000011</v>
      </c>
      <c r="AM92" s="49">
        <f t="shared" si="70"/>
        <v>0.95199001600000011</v>
      </c>
      <c r="AN92" s="49">
        <f t="shared" si="70"/>
        <v>0.95199001600000011</v>
      </c>
      <c r="AO92" s="49">
        <f t="shared" si="70"/>
        <v>0.95199001600000011</v>
      </c>
      <c r="AP92" s="49">
        <f t="shared" si="70"/>
        <v>0.95199001600000011</v>
      </c>
      <c r="AQ92" s="49">
        <f t="shared" si="70"/>
        <v>0.95199001600000011</v>
      </c>
      <c r="AR92" s="49">
        <f t="shared" si="70"/>
        <v>0.95199001600000011</v>
      </c>
      <c r="AS92" s="49">
        <f t="shared" si="70"/>
        <v>0.95199001600000011</v>
      </c>
      <c r="AT92" s="49">
        <f t="shared" si="70"/>
        <v>0.95199001600000011</v>
      </c>
      <c r="AU92" s="49">
        <f t="shared" si="70"/>
        <v>0.95199001600000011</v>
      </c>
      <c r="AV92" s="49">
        <f t="shared" si="70"/>
        <v>0.95199001600000011</v>
      </c>
      <c r="AW92" s="49">
        <f t="shared" si="70"/>
        <v>0.95199001600000011</v>
      </c>
      <c r="AX92" s="49">
        <f t="shared" si="70"/>
        <v>0.95199001600000011</v>
      </c>
      <c r="AY92" s="49">
        <f t="shared" si="70"/>
        <v>0.95199001600000011</v>
      </c>
      <c r="AZ92" s="49">
        <f t="shared" si="70"/>
        <v>0.95199001600000011</v>
      </c>
      <c r="BA92" s="49">
        <f t="shared" si="70"/>
        <v>0.95199001600000011</v>
      </c>
      <c r="BB92" s="49">
        <f t="shared" si="70"/>
        <v>0.95199001600000011</v>
      </c>
      <c r="BC92" s="49">
        <f t="shared" si="70"/>
        <v>0.95199001600000011</v>
      </c>
      <c r="BD92" s="49">
        <f t="shared" si="70"/>
        <v>0.95199001600000011</v>
      </c>
      <c r="BE92" s="49">
        <f t="shared" si="70"/>
        <v>0.95199001600000011</v>
      </c>
      <c r="BF92" s="49">
        <f t="shared" si="70"/>
        <v>0.95199001600000011</v>
      </c>
      <c r="BG92" s="49">
        <f t="shared" si="70"/>
        <v>0.95199001600000011</v>
      </c>
      <c r="BH92" s="49">
        <f t="shared" si="70"/>
        <v>0.95199001600000011</v>
      </c>
      <c r="BI92" s="49">
        <f t="shared" si="70"/>
        <v>0.95199001600000011</v>
      </c>
      <c r="BJ92" s="49">
        <f t="shared" si="70"/>
        <v>0.95199001600000011</v>
      </c>
      <c r="BK92" s="49">
        <f t="shared" si="70"/>
        <v>0.95199001600000011</v>
      </c>
      <c r="BL92" s="49">
        <f t="shared" si="70"/>
        <v>0.95199001600000011</v>
      </c>
      <c r="BM92" s="49">
        <f t="shared" si="70"/>
        <v>0.95199001600000011</v>
      </c>
    </row>
    <row r="93" spans="1:65" ht="15" customHeight="1" x14ac:dyDescent="0.25">
      <c r="A93" s="51"/>
      <c r="B93" s="84" t="s">
        <v>363</v>
      </c>
      <c r="C93">
        <f t="shared" si="52"/>
        <v>3</v>
      </c>
      <c r="AK93" s="49">
        <f t="shared" ref="AK93:BM93" si="71">IF(AK$2=$B93,AK$57/AK$59,AJ93)</f>
        <v>0.95199001600000011</v>
      </c>
      <c r="AL93" s="49">
        <f t="shared" si="71"/>
        <v>0.95199001600000011</v>
      </c>
      <c r="AM93" s="49">
        <f t="shared" si="71"/>
        <v>0.95199001600000011</v>
      </c>
      <c r="AN93" s="49">
        <f t="shared" si="71"/>
        <v>0.95199001600000011</v>
      </c>
      <c r="AO93" s="49">
        <f t="shared" si="71"/>
        <v>0.95199001600000011</v>
      </c>
      <c r="AP93" s="49">
        <f t="shared" si="71"/>
        <v>0.95199001600000011</v>
      </c>
      <c r="AQ93" s="49">
        <f t="shared" si="71"/>
        <v>0.95199001600000011</v>
      </c>
      <c r="AR93" s="49">
        <f t="shared" si="71"/>
        <v>0.95199001600000011</v>
      </c>
      <c r="AS93" s="49">
        <f t="shared" si="71"/>
        <v>0.95199001600000011</v>
      </c>
      <c r="AT93" s="49">
        <f t="shared" si="71"/>
        <v>0.95199001600000011</v>
      </c>
      <c r="AU93" s="49">
        <f t="shared" si="71"/>
        <v>0.95199001600000011</v>
      </c>
      <c r="AV93" s="49">
        <f t="shared" si="71"/>
        <v>0.95199001600000011</v>
      </c>
      <c r="AW93" s="49">
        <f t="shared" si="71"/>
        <v>0.95199001600000011</v>
      </c>
      <c r="AX93" s="49">
        <f t="shared" si="71"/>
        <v>0.95199001600000011</v>
      </c>
      <c r="AY93" s="49">
        <f t="shared" si="71"/>
        <v>0.95199001600000011</v>
      </c>
      <c r="AZ93" s="49">
        <f t="shared" si="71"/>
        <v>0.95199001600000011</v>
      </c>
      <c r="BA93" s="49">
        <f t="shared" si="71"/>
        <v>0.95199001600000011</v>
      </c>
      <c r="BB93" s="49">
        <f t="shared" si="71"/>
        <v>0.95199001600000011</v>
      </c>
      <c r="BC93" s="49">
        <f t="shared" si="71"/>
        <v>0.95199001600000011</v>
      </c>
      <c r="BD93" s="49">
        <f t="shared" si="71"/>
        <v>0.95199001600000011</v>
      </c>
      <c r="BE93" s="49">
        <f t="shared" si="71"/>
        <v>0.95199001600000011</v>
      </c>
      <c r="BF93" s="49">
        <f t="shared" si="71"/>
        <v>0.95199001600000011</v>
      </c>
      <c r="BG93" s="49">
        <f t="shared" si="71"/>
        <v>0.95199001600000011</v>
      </c>
      <c r="BH93" s="49">
        <f t="shared" si="71"/>
        <v>0.95199001600000011</v>
      </c>
      <c r="BI93" s="49">
        <f t="shared" si="71"/>
        <v>0.95199001600000011</v>
      </c>
      <c r="BJ93" s="49">
        <f t="shared" si="71"/>
        <v>0.95199001600000011</v>
      </c>
      <c r="BK93" s="49">
        <f t="shared" si="71"/>
        <v>0.95199001600000011</v>
      </c>
      <c r="BL93" s="49">
        <f t="shared" si="71"/>
        <v>0.95199001600000011</v>
      </c>
      <c r="BM93" s="49">
        <f t="shared" si="71"/>
        <v>0.95199001600000011</v>
      </c>
    </row>
    <row r="94" spans="1:65" ht="15" customHeight="1" x14ac:dyDescent="0.25">
      <c r="A94" s="51"/>
      <c r="B94" s="84" t="s">
        <v>364</v>
      </c>
      <c r="C94">
        <f t="shared" si="52"/>
        <v>3</v>
      </c>
      <c r="AL94" s="49">
        <f t="shared" ref="AL94:BM94" si="72">IF(AL$2=$B94,AL$57/AL$59,AK94)</f>
        <v>0.95199001600000011</v>
      </c>
      <c r="AM94" s="49">
        <f t="shared" si="72"/>
        <v>0.95199001600000011</v>
      </c>
      <c r="AN94" s="49">
        <f t="shared" si="72"/>
        <v>0.95199001600000011</v>
      </c>
      <c r="AO94" s="49">
        <f t="shared" si="72"/>
        <v>0.95199001600000011</v>
      </c>
      <c r="AP94" s="49">
        <f t="shared" si="72"/>
        <v>0.95199001600000011</v>
      </c>
      <c r="AQ94" s="49">
        <f t="shared" si="72"/>
        <v>0.95199001600000011</v>
      </c>
      <c r="AR94" s="49">
        <f t="shared" si="72"/>
        <v>0.95199001600000011</v>
      </c>
      <c r="AS94" s="49">
        <f t="shared" si="72"/>
        <v>0.95199001600000011</v>
      </c>
      <c r="AT94" s="49">
        <f t="shared" si="72"/>
        <v>0.95199001600000011</v>
      </c>
      <c r="AU94" s="49">
        <f t="shared" si="72"/>
        <v>0.95199001600000011</v>
      </c>
      <c r="AV94" s="49">
        <f t="shared" si="72"/>
        <v>0.95199001600000011</v>
      </c>
      <c r="AW94" s="49">
        <f t="shared" si="72"/>
        <v>0.95199001600000011</v>
      </c>
      <c r="AX94" s="49">
        <f t="shared" si="72"/>
        <v>0.95199001600000011</v>
      </c>
      <c r="AY94" s="49">
        <f t="shared" si="72"/>
        <v>0.95199001600000011</v>
      </c>
      <c r="AZ94" s="49">
        <f t="shared" si="72"/>
        <v>0.95199001600000011</v>
      </c>
      <c r="BA94" s="49">
        <f t="shared" si="72"/>
        <v>0.95199001600000011</v>
      </c>
      <c r="BB94" s="49">
        <f t="shared" si="72"/>
        <v>0.95199001600000011</v>
      </c>
      <c r="BC94" s="49">
        <f t="shared" si="72"/>
        <v>0.95199001600000011</v>
      </c>
      <c r="BD94" s="49">
        <f t="shared" si="72"/>
        <v>0.95199001600000011</v>
      </c>
      <c r="BE94" s="49">
        <f t="shared" si="72"/>
        <v>0.95199001600000011</v>
      </c>
      <c r="BF94" s="49">
        <f t="shared" si="72"/>
        <v>0.95199001600000011</v>
      </c>
      <c r="BG94" s="49">
        <f t="shared" si="72"/>
        <v>0.95199001600000011</v>
      </c>
      <c r="BH94" s="49">
        <f t="shared" si="72"/>
        <v>0.95199001600000011</v>
      </c>
      <c r="BI94" s="49">
        <f t="shared" si="72"/>
        <v>0.95199001600000011</v>
      </c>
      <c r="BJ94" s="49">
        <f t="shared" si="72"/>
        <v>0.95199001600000011</v>
      </c>
      <c r="BK94" s="49">
        <f t="shared" si="72"/>
        <v>0.95199001600000011</v>
      </c>
      <c r="BL94" s="49">
        <f t="shared" si="72"/>
        <v>0.95199001600000011</v>
      </c>
      <c r="BM94" s="49">
        <f t="shared" si="72"/>
        <v>0.95199001600000011</v>
      </c>
    </row>
    <row r="95" spans="1:65" ht="15" customHeight="1" x14ac:dyDescent="0.25">
      <c r="A95" s="51"/>
      <c r="B95" s="84" t="s">
        <v>365</v>
      </c>
      <c r="C95">
        <f t="shared" si="52"/>
        <v>3</v>
      </c>
      <c r="AM95" s="49">
        <f t="shared" ref="AM95:BM95" si="73">IF(AM$2=$B95,AM$57/AM$59,AL95)</f>
        <v>0.95199001600000011</v>
      </c>
      <c r="AN95" s="49">
        <f t="shared" si="73"/>
        <v>0.95199001600000011</v>
      </c>
      <c r="AO95" s="49">
        <f t="shared" si="73"/>
        <v>0.95199001600000011</v>
      </c>
      <c r="AP95" s="49">
        <f t="shared" si="73"/>
        <v>0.95199001600000011</v>
      </c>
      <c r="AQ95" s="49">
        <f t="shared" si="73"/>
        <v>0.95199001600000011</v>
      </c>
      <c r="AR95" s="49">
        <f t="shared" si="73"/>
        <v>0.95199001600000011</v>
      </c>
      <c r="AS95" s="49">
        <f t="shared" si="73"/>
        <v>0.95199001600000011</v>
      </c>
      <c r="AT95" s="49">
        <f t="shared" si="73"/>
        <v>0.95199001600000011</v>
      </c>
      <c r="AU95" s="49">
        <f t="shared" si="73"/>
        <v>0.95199001600000011</v>
      </c>
      <c r="AV95" s="49">
        <f t="shared" si="73"/>
        <v>0.95199001600000011</v>
      </c>
      <c r="AW95" s="49">
        <f t="shared" si="73"/>
        <v>0.95199001600000011</v>
      </c>
      <c r="AX95" s="49">
        <f t="shared" si="73"/>
        <v>0.95199001600000011</v>
      </c>
      <c r="AY95" s="49">
        <f t="shared" si="73"/>
        <v>0.95199001600000011</v>
      </c>
      <c r="AZ95" s="49">
        <f t="shared" si="73"/>
        <v>0.95199001600000011</v>
      </c>
      <c r="BA95" s="49">
        <f t="shared" si="73"/>
        <v>0.95199001600000011</v>
      </c>
      <c r="BB95" s="49">
        <f t="shared" si="73"/>
        <v>0.95199001600000011</v>
      </c>
      <c r="BC95" s="49">
        <f t="shared" si="73"/>
        <v>0.95199001600000011</v>
      </c>
      <c r="BD95" s="49">
        <f t="shared" si="73"/>
        <v>0.95199001600000011</v>
      </c>
      <c r="BE95" s="49">
        <f t="shared" si="73"/>
        <v>0.95199001600000011</v>
      </c>
      <c r="BF95" s="49">
        <f t="shared" si="73"/>
        <v>0.95199001600000011</v>
      </c>
      <c r="BG95" s="49">
        <f t="shared" si="73"/>
        <v>0.95199001600000011</v>
      </c>
      <c r="BH95" s="49">
        <f t="shared" si="73"/>
        <v>0.95199001600000011</v>
      </c>
      <c r="BI95" s="49">
        <f t="shared" si="73"/>
        <v>0.95199001600000011</v>
      </c>
      <c r="BJ95" s="49">
        <f t="shared" si="73"/>
        <v>0.95199001600000011</v>
      </c>
      <c r="BK95" s="49">
        <f t="shared" si="73"/>
        <v>0.95199001600000011</v>
      </c>
      <c r="BL95" s="49">
        <f t="shared" si="73"/>
        <v>0.95199001600000011</v>
      </c>
      <c r="BM95" s="49">
        <f t="shared" si="73"/>
        <v>0.95199001600000011</v>
      </c>
    </row>
    <row r="96" spans="1:65" ht="15" customHeight="1" x14ac:dyDescent="0.25">
      <c r="A96" s="51"/>
      <c r="B96" s="84" t="s">
        <v>366</v>
      </c>
      <c r="C96">
        <f t="shared" si="52"/>
        <v>3</v>
      </c>
      <c r="AN96" s="49">
        <f t="shared" ref="AN96:BM96" si="74">IF(AN$2=$B96,AN$57/AN$59,AM96)</f>
        <v>0.95199001600000011</v>
      </c>
      <c r="AO96" s="49">
        <f t="shared" si="74"/>
        <v>0.95199001600000011</v>
      </c>
      <c r="AP96" s="49">
        <f t="shared" si="74"/>
        <v>0.95199001600000011</v>
      </c>
      <c r="AQ96" s="49">
        <f t="shared" si="74"/>
        <v>0.95199001600000011</v>
      </c>
      <c r="AR96" s="49">
        <f t="shared" si="74"/>
        <v>0.95199001600000011</v>
      </c>
      <c r="AS96" s="49">
        <f t="shared" si="74"/>
        <v>0.95199001600000011</v>
      </c>
      <c r="AT96" s="49">
        <f t="shared" si="74"/>
        <v>0.95199001600000011</v>
      </c>
      <c r="AU96" s="49">
        <f t="shared" si="74"/>
        <v>0.95199001600000011</v>
      </c>
      <c r="AV96" s="49">
        <f t="shared" si="74"/>
        <v>0.95199001600000011</v>
      </c>
      <c r="AW96" s="49">
        <f t="shared" si="74"/>
        <v>0.95199001600000011</v>
      </c>
      <c r="AX96" s="49">
        <f t="shared" si="74"/>
        <v>0.95199001600000011</v>
      </c>
      <c r="AY96" s="49">
        <f t="shared" si="74"/>
        <v>0.95199001600000011</v>
      </c>
      <c r="AZ96" s="49">
        <f t="shared" si="74"/>
        <v>0.95199001600000011</v>
      </c>
      <c r="BA96" s="49">
        <f t="shared" si="74"/>
        <v>0.95199001600000011</v>
      </c>
      <c r="BB96" s="49">
        <f t="shared" si="74"/>
        <v>0.95199001600000011</v>
      </c>
      <c r="BC96" s="49">
        <f t="shared" si="74"/>
        <v>0.95199001600000011</v>
      </c>
      <c r="BD96" s="49">
        <f t="shared" si="74"/>
        <v>0.95199001600000011</v>
      </c>
      <c r="BE96" s="49">
        <f t="shared" si="74"/>
        <v>0.95199001600000011</v>
      </c>
      <c r="BF96" s="49">
        <f t="shared" si="74"/>
        <v>0.95199001600000011</v>
      </c>
      <c r="BG96" s="49">
        <f t="shared" si="74"/>
        <v>0.95199001600000011</v>
      </c>
      <c r="BH96" s="49">
        <f t="shared" si="74"/>
        <v>0.95199001600000011</v>
      </c>
      <c r="BI96" s="49">
        <f t="shared" si="74"/>
        <v>0.95199001600000011</v>
      </c>
      <c r="BJ96" s="49">
        <f t="shared" si="74"/>
        <v>0.95199001600000011</v>
      </c>
      <c r="BK96" s="49">
        <f t="shared" si="74"/>
        <v>0.95199001600000011</v>
      </c>
      <c r="BL96" s="49">
        <f t="shared" si="74"/>
        <v>0.95199001600000011</v>
      </c>
      <c r="BM96" s="49">
        <f t="shared" si="74"/>
        <v>0.95199001600000011</v>
      </c>
    </row>
    <row r="97" spans="1:65" ht="15" customHeight="1" x14ac:dyDescent="0.25">
      <c r="A97" s="51"/>
      <c r="B97" s="84" t="s">
        <v>367</v>
      </c>
      <c r="C97">
        <f t="shared" si="52"/>
        <v>3</v>
      </c>
      <c r="AO97" s="49">
        <f t="shared" ref="AO97:BM97" si="75">IF(AO$2=$B97,AO$57/AO$59,AN97)</f>
        <v>0.95199001600000011</v>
      </c>
      <c r="AP97" s="49">
        <f t="shared" si="75"/>
        <v>0.95199001600000011</v>
      </c>
      <c r="AQ97" s="49">
        <f t="shared" si="75"/>
        <v>0.95199001600000011</v>
      </c>
      <c r="AR97" s="49">
        <f t="shared" si="75"/>
        <v>0.95199001600000011</v>
      </c>
      <c r="AS97" s="49">
        <f t="shared" si="75"/>
        <v>0.95199001600000011</v>
      </c>
      <c r="AT97" s="49">
        <f t="shared" si="75"/>
        <v>0.95199001600000011</v>
      </c>
      <c r="AU97" s="49">
        <f t="shared" si="75"/>
        <v>0.95199001600000011</v>
      </c>
      <c r="AV97" s="49">
        <f t="shared" si="75"/>
        <v>0.95199001600000011</v>
      </c>
      <c r="AW97" s="49">
        <f t="shared" si="75"/>
        <v>0.95199001600000011</v>
      </c>
      <c r="AX97" s="49">
        <f t="shared" si="75"/>
        <v>0.95199001600000011</v>
      </c>
      <c r="AY97" s="49">
        <f t="shared" si="75"/>
        <v>0.95199001600000011</v>
      </c>
      <c r="AZ97" s="49">
        <f t="shared" si="75"/>
        <v>0.95199001600000011</v>
      </c>
      <c r="BA97" s="49">
        <f t="shared" si="75"/>
        <v>0.95199001600000011</v>
      </c>
      <c r="BB97" s="49">
        <f t="shared" si="75"/>
        <v>0.95199001600000011</v>
      </c>
      <c r="BC97" s="49">
        <f t="shared" si="75"/>
        <v>0.95199001600000011</v>
      </c>
      <c r="BD97" s="49">
        <f t="shared" si="75"/>
        <v>0.95199001600000011</v>
      </c>
      <c r="BE97" s="49">
        <f t="shared" si="75"/>
        <v>0.95199001600000011</v>
      </c>
      <c r="BF97" s="49">
        <f t="shared" si="75"/>
        <v>0.95199001600000011</v>
      </c>
      <c r="BG97" s="49">
        <f t="shared" si="75"/>
        <v>0.95199001600000011</v>
      </c>
      <c r="BH97" s="49">
        <f t="shared" si="75"/>
        <v>0.95199001600000011</v>
      </c>
      <c r="BI97" s="49">
        <f t="shared" si="75"/>
        <v>0.95199001600000011</v>
      </c>
      <c r="BJ97" s="49">
        <f t="shared" si="75"/>
        <v>0.95199001600000011</v>
      </c>
      <c r="BK97" s="49">
        <f t="shared" si="75"/>
        <v>0.95199001600000011</v>
      </c>
      <c r="BL97" s="49">
        <f t="shared" si="75"/>
        <v>0.95199001600000011</v>
      </c>
      <c r="BM97" s="49">
        <f t="shared" si="75"/>
        <v>0.95199001600000011</v>
      </c>
    </row>
    <row r="98" spans="1:65" ht="15" customHeight="1" x14ac:dyDescent="0.25">
      <c r="A98" s="51"/>
      <c r="B98" s="84" t="s">
        <v>368</v>
      </c>
      <c r="C98">
        <f t="shared" si="52"/>
        <v>4</v>
      </c>
      <c r="AP98" s="49">
        <f t="shared" ref="AP98:BM98" si="76">IF(AP$2=$B98,AP$57/AP$59,AO98)</f>
        <v>0.98601638314666684</v>
      </c>
      <c r="AQ98" s="49">
        <f t="shared" si="76"/>
        <v>0.98601638314666684</v>
      </c>
      <c r="AR98" s="49">
        <f t="shared" si="76"/>
        <v>0.98601638314666684</v>
      </c>
      <c r="AS98" s="49">
        <f t="shared" si="76"/>
        <v>0.98601638314666684</v>
      </c>
      <c r="AT98" s="49">
        <f t="shared" si="76"/>
        <v>0.98601638314666684</v>
      </c>
      <c r="AU98" s="49">
        <f t="shared" si="76"/>
        <v>0.98601638314666684</v>
      </c>
      <c r="AV98" s="49">
        <f t="shared" si="76"/>
        <v>0.98601638314666684</v>
      </c>
      <c r="AW98" s="49">
        <f t="shared" si="76"/>
        <v>0.98601638314666684</v>
      </c>
      <c r="AX98" s="49">
        <f t="shared" si="76"/>
        <v>0.98601638314666684</v>
      </c>
      <c r="AY98" s="49">
        <f t="shared" si="76"/>
        <v>0.98601638314666684</v>
      </c>
      <c r="AZ98" s="49">
        <f t="shared" si="76"/>
        <v>0.98601638314666684</v>
      </c>
      <c r="BA98" s="49">
        <f t="shared" si="76"/>
        <v>0.98601638314666684</v>
      </c>
      <c r="BB98" s="49">
        <f t="shared" si="76"/>
        <v>0.98601638314666684</v>
      </c>
      <c r="BC98" s="49">
        <f t="shared" si="76"/>
        <v>0.98601638314666684</v>
      </c>
      <c r="BD98" s="49">
        <f t="shared" si="76"/>
        <v>0.98601638314666684</v>
      </c>
      <c r="BE98" s="49">
        <f t="shared" si="76"/>
        <v>0.98601638314666684</v>
      </c>
      <c r="BF98" s="49">
        <f t="shared" si="76"/>
        <v>0.98601638314666684</v>
      </c>
      <c r="BG98" s="49">
        <f t="shared" si="76"/>
        <v>0.98601638314666684</v>
      </c>
      <c r="BH98" s="49">
        <f t="shared" si="76"/>
        <v>0.98601638314666684</v>
      </c>
      <c r="BI98" s="49">
        <f t="shared" si="76"/>
        <v>0.98601638314666684</v>
      </c>
      <c r="BJ98" s="49">
        <f t="shared" si="76"/>
        <v>0.98601638314666684</v>
      </c>
      <c r="BK98" s="49">
        <f t="shared" si="76"/>
        <v>0.98601638314666684</v>
      </c>
      <c r="BL98" s="49">
        <f t="shared" si="76"/>
        <v>0.98601638314666684</v>
      </c>
      <c r="BM98" s="49">
        <f t="shared" si="76"/>
        <v>0.98601638314666684</v>
      </c>
    </row>
    <row r="99" spans="1:65" ht="15" customHeight="1" x14ac:dyDescent="0.25">
      <c r="A99" s="51"/>
      <c r="B99" s="84" t="s">
        <v>369</v>
      </c>
      <c r="C99">
        <f t="shared" si="52"/>
        <v>4</v>
      </c>
      <c r="AQ99" s="49">
        <f t="shared" ref="AQ99:BM99" si="77">IF(AQ$2=$B99,AQ$57/AQ$59,AP99)</f>
        <v>0.98601638314666684</v>
      </c>
      <c r="AR99" s="49">
        <f t="shared" si="77"/>
        <v>0.98601638314666684</v>
      </c>
      <c r="AS99" s="49">
        <f t="shared" si="77"/>
        <v>0.98601638314666684</v>
      </c>
      <c r="AT99" s="49">
        <f t="shared" si="77"/>
        <v>0.98601638314666684</v>
      </c>
      <c r="AU99" s="49">
        <f t="shared" si="77"/>
        <v>0.98601638314666684</v>
      </c>
      <c r="AV99" s="49">
        <f t="shared" si="77"/>
        <v>0.98601638314666684</v>
      </c>
      <c r="AW99" s="49">
        <f t="shared" si="77"/>
        <v>0.98601638314666684</v>
      </c>
      <c r="AX99" s="49">
        <f t="shared" si="77"/>
        <v>0.98601638314666684</v>
      </c>
      <c r="AY99" s="49">
        <f t="shared" si="77"/>
        <v>0.98601638314666684</v>
      </c>
      <c r="AZ99" s="49">
        <f t="shared" si="77"/>
        <v>0.98601638314666684</v>
      </c>
      <c r="BA99" s="49">
        <f t="shared" si="77"/>
        <v>0.98601638314666684</v>
      </c>
      <c r="BB99" s="49">
        <f t="shared" si="77"/>
        <v>0.98601638314666684</v>
      </c>
      <c r="BC99" s="49">
        <f t="shared" si="77"/>
        <v>0.98601638314666684</v>
      </c>
      <c r="BD99" s="49">
        <f t="shared" si="77"/>
        <v>0.98601638314666684</v>
      </c>
      <c r="BE99" s="49">
        <f t="shared" si="77"/>
        <v>0.98601638314666684</v>
      </c>
      <c r="BF99" s="49">
        <f t="shared" si="77"/>
        <v>0.98601638314666684</v>
      </c>
      <c r="BG99" s="49">
        <f t="shared" si="77"/>
        <v>0.98601638314666684</v>
      </c>
      <c r="BH99" s="49">
        <f t="shared" si="77"/>
        <v>0.98601638314666684</v>
      </c>
      <c r="BI99" s="49">
        <f t="shared" si="77"/>
        <v>0.98601638314666684</v>
      </c>
      <c r="BJ99" s="49">
        <f t="shared" si="77"/>
        <v>0.98601638314666684</v>
      </c>
      <c r="BK99" s="49">
        <f t="shared" si="77"/>
        <v>0.98601638314666684</v>
      </c>
      <c r="BL99" s="49">
        <f t="shared" si="77"/>
        <v>0.98601638314666684</v>
      </c>
      <c r="BM99" s="49">
        <f t="shared" si="77"/>
        <v>0.98601638314666684</v>
      </c>
    </row>
    <row r="100" spans="1:65" ht="15" customHeight="1" x14ac:dyDescent="0.25">
      <c r="A100" s="51"/>
      <c r="B100" s="84" t="s">
        <v>370</v>
      </c>
      <c r="C100">
        <f t="shared" si="52"/>
        <v>4</v>
      </c>
      <c r="AR100" s="49">
        <f t="shared" ref="AR100:BM100" si="78">IF(AR$2=$B100,AR$57/AR$59,AQ100)</f>
        <v>0.98601638314666684</v>
      </c>
      <c r="AS100" s="49">
        <f t="shared" si="78"/>
        <v>0.98601638314666684</v>
      </c>
      <c r="AT100" s="49">
        <f t="shared" si="78"/>
        <v>0.98601638314666684</v>
      </c>
      <c r="AU100" s="49">
        <f t="shared" si="78"/>
        <v>0.98601638314666684</v>
      </c>
      <c r="AV100" s="49">
        <f t="shared" si="78"/>
        <v>0.98601638314666684</v>
      </c>
      <c r="AW100" s="49">
        <f t="shared" si="78"/>
        <v>0.98601638314666684</v>
      </c>
      <c r="AX100" s="49">
        <f t="shared" si="78"/>
        <v>0.98601638314666684</v>
      </c>
      <c r="AY100" s="49">
        <f t="shared" si="78"/>
        <v>0.98601638314666684</v>
      </c>
      <c r="AZ100" s="49">
        <f t="shared" si="78"/>
        <v>0.98601638314666684</v>
      </c>
      <c r="BA100" s="49">
        <f t="shared" si="78"/>
        <v>0.98601638314666684</v>
      </c>
      <c r="BB100" s="49">
        <f t="shared" si="78"/>
        <v>0.98601638314666684</v>
      </c>
      <c r="BC100" s="49">
        <f t="shared" si="78"/>
        <v>0.98601638314666684</v>
      </c>
      <c r="BD100" s="49">
        <f t="shared" si="78"/>
        <v>0.98601638314666684</v>
      </c>
      <c r="BE100" s="49">
        <f t="shared" si="78"/>
        <v>0.98601638314666684</v>
      </c>
      <c r="BF100" s="49">
        <f t="shared" si="78"/>
        <v>0.98601638314666684</v>
      </c>
      <c r="BG100" s="49">
        <f t="shared" si="78"/>
        <v>0.98601638314666684</v>
      </c>
      <c r="BH100" s="49">
        <f t="shared" si="78"/>
        <v>0.98601638314666684</v>
      </c>
      <c r="BI100" s="49">
        <f t="shared" si="78"/>
        <v>0.98601638314666684</v>
      </c>
      <c r="BJ100" s="49">
        <f t="shared" si="78"/>
        <v>0.98601638314666684</v>
      </c>
      <c r="BK100" s="49">
        <f t="shared" si="78"/>
        <v>0.98601638314666684</v>
      </c>
      <c r="BL100" s="49">
        <f t="shared" si="78"/>
        <v>0.98601638314666684</v>
      </c>
      <c r="BM100" s="49">
        <f t="shared" si="78"/>
        <v>0.98601638314666684</v>
      </c>
    </row>
    <row r="101" spans="1:65" ht="15" customHeight="1" x14ac:dyDescent="0.25">
      <c r="A101" s="51"/>
      <c r="B101" s="84" t="s">
        <v>371</v>
      </c>
      <c r="C101">
        <f t="shared" si="52"/>
        <v>4</v>
      </c>
      <c r="AS101" s="49">
        <f t="shared" ref="AS101:BM101" si="79">IF(AS$2=$B101,AS$57/AS$59,AR101)</f>
        <v>0.98601638314666684</v>
      </c>
      <c r="AT101" s="49">
        <f t="shared" si="79"/>
        <v>0.98601638314666684</v>
      </c>
      <c r="AU101" s="49">
        <f t="shared" si="79"/>
        <v>0.98601638314666684</v>
      </c>
      <c r="AV101" s="49">
        <f t="shared" si="79"/>
        <v>0.98601638314666684</v>
      </c>
      <c r="AW101" s="49">
        <f t="shared" si="79"/>
        <v>0.98601638314666684</v>
      </c>
      <c r="AX101" s="49">
        <f t="shared" si="79"/>
        <v>0.98601638314666684</v>
      </c>
      <c r="AY101" s="49">
        <f t="shared" si="79"/>
        <v>0.98601638314666684</v>
      </c>
      <c r="AZ101" s="49">
        <f t="shared" si="79"/>
        <v>0.98601638314666684</v>
      </c>
      <c r="BA101" s="49">
        <f t="shared" si="79"/>
        <v>0.98601638314666684</v>
      </c>
      <c r="BB101" s="49">
        <f t="shared" si="79"/>
        <v>0.98601638314666684</v>
      </c>
      <c r="BC101" s="49">
        <f t="shared" si="79"/>
        <v>0.98601638314666684</v>
      </c>
      <c r="BD101" s="49">
        <f t="shared" si="79"/>
        <v>0.98601638314666684</v>
      </c>
      <c r="BE101" s="49">
        <f t="shared" si="79"/>
        <v>0.98601638314666684</v>
      </c>
      <c r="BF101" s="49">
        <f t="shared" si="79"/>
        <v>0.98601638314666684</v>
      </c>
      <c r="BG101" s="49">
        <f t="shared" si="79"/>
        <v>0.98601638314666684</v>
      </c>
      <c r="BH101" s="49">
        <f t="shared" si="79"/>
        <v>0.98601638314666684</v>
      </c>
      <c r="BI101" s="49">
        <f t="shared" si="79"/>
        <v>0.98601638314666684</v>
      </c>
      <c r="BJ101" s="49">
        <f t="shared" si="79"/>
        <v>0.98601638314666684</v>
      </c>
      <c r="BK101" s="49">
        <f t="shared" si="79"/>
        <v>0.98601638314666684</v>
      </c>
      <c r="BL101" s="49">
        <f t="shared" si="79"/>
        <v>0.98601638314666684</v>
      </c>
      <c r="BM101" s="49">
        <f t="shared" si="79"/>
        <v>0.98601638314666684</v>
      </c>
    </row>
    <row r="102" spans="1:65" ht="15" customHeight="1" x14ac:dyDescent="0.25">
      <c r="A102" s="51"/>
      <c r="B102" s="84" t="s">
        <v>372</v>
      </c>
      <c r="C102">
        <f t="shared" si="52"/>
        <v>4</v>
      </c>
      <c r="AT102" s="49">
        <f t="shared" ref="AT102:BM102" si="80">IF(AT$2=$B102,AT$57/AT$59,AS102)</f>
        <v>0.98601638314666684</v>
      </c>
      <c r="AU102" s="49">
        <f t="shared" si="80"/>
        <v>0.98601638314666684</v>
      </c>
      <c r="AV102" s="49">
        <f t="shared" si="80"/>
        <v>0.98601638314666684</v>
      </c>
      <c r="AW102" s="49">
        <f t="shared" si="80"/>
        <v>0.98601638314666684</v>
      </c>
      <c r="AX102" s="49">
        <f t="shared" si="80"/>
        <v>0.98601638314666684</v>
      </c>
      <c r="AY102" s="49">
        <f t="shared" si="80"/>
        <v>0.98601638314666684</v>
      </c>
      <c r="AZ102" s="49">
        <f t="shared" si="80"/>
        <v>0.98601638314666684</v>
      </c>
      <c r="BA102" s="49">
        <f t="shared" si="80"/>
        <v>0.98601638314666684</v>
      </c>
      <c r="BB102" s="49">
        <f t="shared" si="80"/>
        <v>0.98601638314666684</v>
      </c>
      <c r="BC102" s="49">
        <f t="shared" si="80"/>
        <v>0.98601638314666684</v>
      </c>
      <c r="BD102" s="49">
        <f t="shared" si="80"/>
        <v>0.98601638314666684</v>
      </c>
      <c r="BE102" s="49">
        <f t="shared" si="80"/>
        <v>0.98601638314666684</v>
      </c>
      <c r="BF102" s="49">
        <f t="shared" si="80"/>
        <v>0.98601638314666684</v>
      </c>
      <c r="BG102" s="49">
        <f t="shared" si="80"/>
        <v>0.98601638314666684</v>
      </c>
      <c r="BH102" s="49">
        <f t="shared" si="80"/>
        <v>0.98601638314666684</v>
      </c>
      <c r="BI102" s="49">
        <f t="shared" si="80"/>
        <v>0.98601638314666684</v>
      </c>
      <c r="BJ102" s="49">
        <f t="shared" si="80"/>
        <v>0.98601638314666684</v>
      </c>
      <c r="BK102" s="49">
        <f t="shared" si="80"/>
        <v>0.98601638314666684</v>
      </c>
      <c r="BL102" s="49">
        <f t="shared" si="80"/>
        <v>0.98601638314666684</v>
      </c>
      <c r="BM102" s="49">
        <f t="shared" si="80"/>
        <v>0.98601638314666684</v>
      </c>
    </row>
    <row r="103" spans="1:65" ht="15" customHeight="1" x14ac:dyDescent="0.25">
      <c r="A103" s="51"/>
      <c r="B103" s="84" t="s">
        <v>373</v>
      </c>
      <c r="C103">
        <f t="shared" si="52"/>
        <v>4</v>
      </c>
      <c r="AU103" s="49">
        <f t="shared" ref="AU103:BM103" si="81">IF(AU$2=$B103,AU$57/AU$59,AT103)</f>
        <v>0.98601638314666684</v>
      </c>
      <c r="AV103" s="49">
        <f t="shared" si="81"/>
        <v>0.98601638314666684</v>
      </c>
      <c r="AW103" s="49">
        <f t="shared" si="81"/>
        <v>0.98601638314666684</v>
      </c>
      <c r="AX103" s="49">
        <f t="shared" si="81"/>
        <v>0.98601638314666684</v>
      </c>
      <c r="AY103" s="49">
        <f t="shared" si="81"/>
        <v>0.98601638314666684</v>
      </c>
      <c r="AZ103" s="49">
        <f t="shared" si="81"/>
        <v>0.98601638314666684</v>
      </c>
      <c r="BA103" s="49">
        <f t="shared" si="81"/>
        <v>0.98601638314666684</v>
      </c>
      <c r="BB103" s="49">
        <f t="shared" si="81"/>
        <v>0.98601638314666684</v>
      </c>
      <c r="BC103" s="49">
        <f t="shared" si="81"/>
        <v>0.98601638314666684</v>
      </c>
      <c r="BD103" s="49">
        <f t="shared" si="81"/>
        <v>0.98601638314666684</v>
      </c>
      <c r="BE103" s="49">
        <f t="shared" si="81"/>
        <v>0.98601638314666684</v>
      </c>
      <c r="BF103" s="49">
        <f t="shared" si="81"/>
        <v>0.98601638314666684</v>
      </c>
      <c r="BG103" s="49">
        <f t="shared" si="81"/>
        <v>0.98601638314666684</v>
      </c>
      <c r="BH103" s="49">
        <f t="shared" si="81"/>
        <v>0.98601638314666684</v>
      </c>
      <c r="BI103" s="49">
        <f t="shared" si="81"/>
        <v>0.98601638314666684</v>
      </c>
      <c r="BJ103" s="49">
        <f t="shared" si="81"/>
        <v>0.98601638314666684</v>
      </c>
      <c r="BK103" s="49">
        <f t="shared" si="81"/>
        <v>0.98601638314666684</v>
      </c>
      <c r="BL103" s="49">
        <f t="shared" si="81"/>
        <v>0.98601638314666684</v>
      </c>
      <c r="BM103" s="49">
        <f t="shared" si="81"/>
        <v>0.98601638314666684</v>
      </c>
    </row>
    <row r="104" spans="1:65" ht="15" customHeight="1" x14ac:dyDescent="0.25">
      <c r="A104" s="51"/>
      <c r="B104" s="84" t="s">
        <v>374</v>
      </c>
      <c r="C104">
        <f t="shared" si="52"/>
        <v>4</v>
      </c>
      <c r="AV104" s="49">
        <f t="shared" ref="AV104:BM104" si="82">IF(AV$2=$B104,AV$57/AV$59,AU104)</f>
        <v>0.98601638314666684</v>
      </c>
      <c r="AW104" s="49">
        <f t="shared" si="82"/>
        <v>0.98601638314666684</v>
      </c>
      <c r="AX104" s="49">
        <f t="shared" si="82"/>
        <v>0.98601638314666684</v>
      </c>
      <c r="AY104" s="49">
        <f t="shared" si="82"/>
        <v>0.98601638314666684</v>
      </c>
      <c r="AZ104" s="49">
        <f t="shared" si="82"/>
        <v>0.98601638314666684</v>
      </c>
      <c r="BA104" s="49">
        <f t="shared" si="82"/>
        <v>0.98601638314666684</v>
      </c>
      <c r="BB104" s="49">
        <f t="shared" si="82"/>
        <v>0.98601638314666684</v>
      </c>
      <c r="BC104" s="49">
        <f t="shared" si="82"/>
        <v>0.98601638314666684</v>
      </c>
      <c r="BD104" s="49">
        <f t="shared" si="82"/>
        <v>0.98601638314666684</v>
      </c>
      <c r="BE104" s="49">
        <f t="shared" si="82"/>
        <v>0.98601638314666684</v>
      </c>
      <c r="BF104" s="49">
        <f t="shared" si="82"/>
        <v>0.98601638314666684</v>
      </c>
      <c r="BG104" s="49">
        <f t="shared" si="82"/>
        <v>0.98601638314666684</v>
      </c>
      <c r="BH104" s="49">
        <f t="shared" si="82"/>
        <v>0.98601638314666684</v>
      </c>
      <c r="BI104" s="49">
        <f t="shared" si="82"/>
        <v>0.98601638314666684</v>
      </c>
      <c r="BJ104" s="49">
        <f t="shared" si="82"/>
        <v>0.98601638314666684</v>
      </c>
      <c r="BK104" s="49">
        <f t="shared" si="82"/>
        <v>0.98601638314666684</v>
      </c>
      <c r="BL104" s="49">
        <f t="shared" si="82"/>
        <v>0.98601638314666684</v>
      </c>
      <c r="BM104" s="49">
        <f t="shared" si="82"/>
        <v>0.98601638314666684</v>
      </c>
    </row>
    <row r="105" spans="1:65" ht="15" customHeight="1" x14ac:dyDescent="0.25">
      <c r="A105" s="51"/>
      <c r="B105" s="84" t="s">
        <v>375</v>
      </c>
      <c r="C105">
        <f t="shared" si="52"/>
        <v>4</v>
      </c>
      <c r="AW105" s="49">
        <f t="shared" ref="AW105:BM105" si="83">IF(AW$2=$B105,AW$57/AW$59,AV105)</f>
        <v>0.98601638314666684</v>
      </c>
      <c r="AX105" s="49">
        <f t="shared" si="83"/>
        <v>0.98601638314666684</v>
      </c>
      <c r="AY105" s="49">
        <f t="shared" si="83"/>
        <v>0.98601638314666684</v>
      </c>
      <c r="AZ105" s="49">
        <f t="shared" si="83"/>
        <v>0.98601638314666684</v>
      </c>
      <c r="BA105" s="49">
        <f t="shared" si="83"/>
        <v>0.98601638314666684</v>
      </c>
      <c r="BB105" s="49">
        <f t="shared" si="83"/>
        <v>0.98601638314666684</v>
      </c>
      <c r="BC105" s="49">
        <f t="shared" si="83"/>
        <v>0.98601638314666684</v>
      </c>
      <c r="BD105" s="49">
        <f t="shared" si="83"/>
        <v>0.98601638314666684</v>
      </c>
      <c r="BE105" s="49">
        <f t="shared" si="83"/>
        <v>0.98601638314666684</v>
      </c>
      <c r="BF105" s="49">
        <f t="shared" si="83"/>
        <v>0.98601638314666684</v>
      </c>
      <c r="BG105" s="49">
        <f t="shared" si="83"/>
        <v>0.98601638314666684</v>
      </c>
      <c r="BH105" s="49">
        <f t="shared" si="83"/>
        <v>0.98601638314666684</v>
      </c>
      <c r="BI105" s="49">
        <f t="shared" si="83"/>
        <v>0.98601638314666684</v>
      </c>
      <c r="BJ105" s="49">
        <f t="shared" si="83"/>
        <v>0.98601638314666684</v>
      </c>
      <c r="BK105" s="49">
        <f t="shared" si="83"/>
        <v>0.98601638314666684</v>
      </c>
      <c r="BL105" s="49">
        <f t="shared" si="83"/>
        <v>0.98601638314666684</v>
      </c>
      <c r="BM105" s="49">
        <f t="shared" si="83"/>
        <v>0.98601638314666684</v>
      </c>
    </row>
    <row r="106" spans="1:65" ht="15" customHeight="1" x14ac:dyDescent="0.25">
      <c r="A106" s="51"/>
      <c r="B106" s="84" t="s">
        <v>376</v>
      </c>
      <c r="C106">
        <f t="shared" si="52"/>
        <v>4</v>
      </c>
      <c r="AX106" s="49">
        <f t="shared" ref="AX106:BM106" si="84">IF(AX$2=$B106,AX$57/AX$59,AW106)</f>
        <v>0.98601638314666684</v>
      </c>
      <c r="AY106" s="49">
        <f t="shared" si="84"/>
        <v>0.98601638314666684</v>
      </c>
      <c r="AZ106" s="49">
        <f t="shared" si="84"/>
        <v>0.98601638314666684</v>
      </c>
      <c r="BA106" s="49">
        <f t="shared" si="84"/>
        <v>0.98601638314666684</v>
      </c>
      <c r="BB106" s="49">
        <f t="shared" si="84"/>
        <v>0.98601638314666684</v>
      </c>
      <c r="BC106" s="49">
        <f t="shared" si="84"/>
        <v>0.98601638314666684</v>
      </c>
      <c r="BD106" s="49">
        <f t="shared" si="84"/>
        <v>0.98601638314666684</v>
      </c>
      <c r="BE106" s="49">
        <f t="shared" si="84"/>
        <v>0.98601638314666684</v>
      </c>
      <c r="BF106" s="49">
        <f t="shared" si="84"/>
        <v>0.98601638314666684</v>
      </c>
      <c r="BG106" s="49">
        <f t="shared" si="84"/>
        <v>0.98601638314666684</v>
      </c>
      <c r="BH106" s="49">
        <f t="shared" si="84"/>
        <v>0.98601638314666684</v>
      </c>
      <c r="BI106" s="49">
        <f t="shared" si="84"/>
        <v>0.98601638314666684</v>
      </c>
      <c r="BJ106" s="49">
        <f t="shared" si="84"/>
        <v>0.98601638314666684</v>
      </c>
      <c r="BK106" s="49">
        <f t="shared" si="84"/>
        <v>0.98601638314666684</v>
      </c>
      <c r="BL106" s="49">
        <f t="shared" si="84"/>
        <v>0.98601638314666684</v>
      </c>
      <c r="BM106" s="49">
        <f t="shared" si="84"/>
        <v>0.98601638314666684</v>
      </c>
    </row>
    <row r="107" spans="1:65" ht="15" customHeight="1" x14ac:dyDescent="0.25">
      <c r="A107" s="51"/>
      <c r="B107" s="84" t="s">
        <v>377</v>
      </c>
      <c r="C107">
        <f t="shared" si="52"/>
        <v>4</v>
      </c>
      <c r="AY107" s="49">
        <f t="shared" ref="AY107:BM107" si="85">IF(AY$2=$B107,AY$57/AY$59,AX107)</f>
        <v>0.98601638314666684</v>
      </c>
      <c r="AZ107" s="49">
        <f t="shared" si="85"/>
        <v>0.98601638314666684</v>
      </c>
      <c r="BA107" s="49">
        <f t="shared" si="85"/>
        <v>0.98601638314666684</v>
      </c>
      <c r="BB107" s="49">
        <f t="shared" si="85"/>
        <v>0.98601638314666684</v>
      </c>
      <c r="BC107" s="49">
        <f t="shared" si="85"/>
        <v>0.98601638314666684</v>
      </c>
      <c r="BD107" s="49">
        <f t="shared" si="85"/>
        <v>0.98601638314666684</v>
      </c>
      <c r="BE107" s="49">
        <f t="shared" si="85"/>
        <v>0.98601638314666684</v>
      </c>
      <c r="BF107" s="49">
        <f t="shared" si="85"/>
        <v>0.98601638314666684</v>
      </c>
      <c r="BG107" s="49">
        <f t="shared" si="85"/>
        <v>0.98601638314666684</v>
      </c>
      <c r="BH107" s="49">
        <f t="shared" si="85"/>
        <v>0.98601638314666684</v>
      </c>
      <c r="BI107" s="49">
        <f t="shared" si="85"/>
        <v>0.98601638314666684</v>
      </c>
      <c r="BJ107" s="49">
        <f t="shared" si="85"/>
        <v>0.98601638314666684</v>
      </c>
      <c r="BK107" s="49">
        <f t="shared" si="85"/>
        <v>0.98601638314666684</v>
      </c>
      <c r="BL107" s="49">
        <f t="shared" si="85"/>
        <v>0.98601638314666684</v>
      </c>
      <c r="BM107" s="49">
        <f t="shared" si="85"/>
        <v>0.98601638314666684</v>
      </c>
    </row>
    <row r="108" spans="1:65" ht="15" customHeight="1" x14ac:dyDescent="0.25">
      <c r="A108" s="51"/>
      <c r="B108" s="84" t="s">
        <v>378</v>
      </c>
      <c r="C108">
        <f t="shared" si="52"/>
        <v>4</v>
      </c>
      <c r="AZ108" s="49">
        <f t="shared" ref="AZ108:BM108" si="86">IF(AZ$2=$B108,AZ$57/AZ$59,AY108)</f>
        <v>0.98601638314666684</v>
      </c>
      <c r="BA108" s="49">
        <f t="shared" si="86"/>
        <v>0.98601638314666684</v>
      </c>
      <c r="BB108" s="49">
        <f t="shared" si="86"/>
        <v>0.98601638314666684</v>
      </c>
      <c r="BC108" s="49">
        <f t="shared" si="86"/>
        <v>0.98601638314666684</v>
      </c>
      <c r="BD108" s="49">
        <f t="shared" si="86"/>
        <v>0.98601638314666684</v>
      </c>
      <c r="BE108" s="49">
        <f t="shared" si="86"/>
        <v>0.98601638314666684</v>
      </c>
      <c r="BF108" s="49">
        <f t="shared" si="86"/>
        <v>0.98601638314666684</v>
      </c>
      <c r="BG108" s="49">
        <f t="shared" si="86"/>
        <v>0.98601638314666684</v>
      </c>
      <c r="BH108" s="49">
        <f t="shared" si="86"/>
        <v>0.98601638314666684</v>
      </c>
      <c r="BI108" s="49">
        <f t="shared" si="86"/>
        <v>0.98601638314666684</v>
      </c>
      <c r="BJ108" s="49">
        <f t="shared" si="86"/>
        <v>0.98601638314666684</v>
      </c>
      <c r="BK108" s="49">
        <f t="shared" si="86"/>
        <v>0.98601638314666684</v>
      </c>
      <c r="BL108" s="49">
        <f t="shared" si="86"/>
        <v>0.98601638314666684</v>
      </c>
      <c r="BM108" s="49">
        <f t="shared" si="86"/>
        <v>0.98601638314666684</v>
      </c>
    </row>
    <row r="109" spans="1:65" ht="15" customHeight="1" x14ac:dyDescent="0.25">
      <c r="A109" s="51"/>
      <c r="B109" s="84" t="s">
        <v>379</v>
      </c>
      <c r="C109">
        <f t="shared" si="52"/>
        <v>4</v>
      </c>
      <c r="BA109" s="49">
        <f t="shared" ref="BA109:BM109" si="87">IF(BA$2=$B109,BA$57/BA$59,AZ109)</f>
        <v>0.98601638314666684</v>
      </c>
      <c r="BB109" s="49">
        <f t="shared" si="87"/>
        <v>0.98601638314666684</v>
      </c>
      <c r="BC109" s="49">
        <f t="shared" si="87"/>
        <v>0.98601638314666684</v>
      </c>
      <c r="BD109" s="49">
        <f t="shared" si="87"/>
        <v>0.98601638314666684</v>
      </c>
      <c r="BE109" s="49">
        <f t="shared" si="87"/>
        <v>0.98601638314666684</v>
      </c>
      <c r="BF109" s="49">
        <f t="shared" si="87"/>
        <v>0.98601638314666684</v>
      </c>
      <c r="BG109" s="49">
        <f t="shared" si="87"/>
        <v>0.98601638314666684</v>
      </c>
      <c r="BH109" s="49">
        <f t="shared" si="87"/>
        <v>0.98601638314666684</v>
      </c>
      <c r="BI109" s="49">
        <f t="shared" si="87"/>
        <v>0.98601638314666684</v>
      </c>
      <c r="BJ109" s="49">
        <f t="shared" si="87"/>
        <v>0.98601638314666684</v>
      </c>
      <c r="BK109" s="49">
        <f t="shared" si="87"/>
        <v>0.98601638314666684</v>
      </c>
      <c r="BL109" s="49">
        <f t="shared" si="87"/>
        <v>0.98601638314666684</v>
      </c>
      <c r="BM109" s="49">
        <f t="shared" si="87"/>
        <v>0.98601638314666684</v>
      </c>
    </row>
    <row r="110" spans="1:65" ht="15" customHeight="1" x14ac:dyDescent="0.25">
      <c r="A110" s="51"/>
      <c r="B110" s="84" t="s">
        <v>380</v>
      </c>
      <c r="C110">
        <f t="shared" si="52"/>
        <v>5</v>
      </c>
      <c r="BB110" s="49">
        <f t="shared" ref="BB110:BM110" si="88">IF(BB$2=$B110,BB$57/BB$59,BA110)</f>
        <v>1.0114700441429334</v>
      </c>
      <c r="BC110" s="49">
        <f t="shared" si="88"/>
        <v>1.0114700441429334</v>
      </c>
      <c r="BD110" s="49">
        <f t="shared" si="88"/>
        <v>1.0114700441429334</v>
      </c>
      <c r="BE110" s="49">
        <f t="shared" si="88"/>
        <v>1.0114700441429334</v>
      </c>
      <c r="BF110" s="49">
        <f t="shared" si="88"/>
        <v>1.0114700441429334</v>
      </c>
      <c r="BG110" s="49">
        <f t="shared" si="88"/>
        <v>1.0114700441429334</v>
      </c>
      <c r="BH110" s="49">
        <f t="shared" si="88"/>
        <v>1.0114700441429334</v>
      </c>
      <c r="BI110" s="49">
        <f t="shared" si="88"/>
        <v>1.0114700441429334</v>
      </c>
      <c r="BJ110" s="49">
        <f t="shared" si="88"/>
        <v>1.0114700441429334</v>
      </c>
      <c r="BK110" s="49">
        <f t="shared" si="88"/>
        <v>1.0114700441429334</v>
      </c>
      <c r="BL110" s="49">
        <f t="shared" si="88"/>
        <v>1.0114700441429334</v>
      </c>
      <c r="BM110" s="49">
        <f t="shared" si="88"/>
        <v>1.0114700441429334</v>
      </c>
    </row>
    <row r="111" spans="1:65" ht="15" customHeight="1" x14ac:dyDescent="0.25">
      <c r="A111" s="51"/>
      <c r="B111" s="84" t="s">
        <v>381</v>
      </c>
      <c r="C111">
        <f t="shared" si="52"/>
        <v>5</v>
      </c>
      <c r="BC111" s="49">
        <f t="shared" ref="BC111:BM111" si="89">IF(BC$2=$B111,BC$57/BC$59,BB111)</f>
        <v>1.0114700441429334</v>
      </c>
      <c r="BD111" s="49">
        <f t="shared" si="89"/>
        <v>1.0114700441429334</v>
      </c>
      <c r="BE111" s="49">
        <f t="shared" si="89"/>
        <v>1.0114700441429334</v>
      </c>
      <c r="BF111" s="49">
        <f t="shared" si="89"/>
        <v>1.0114700441429334</v>
      </c>
      <c r="BG111" s="49">
        <f t="shared" si="89"/>
        <v>1.0114700441429334</v>
      </c>
      <c r="BH111" s="49">
        <f t="shared" si="89"/>
        <v>1.0114700441429334</v>
      </c>
      <c r="BI111" s="49">
        <f t="shared" si="89"/>
        <v>1.0114700441429334</v>
      </c>
      <c r="BJ111" s="49">
        <f t="shared" si="89"/>
        <v>1.0114700441429334</v>
      </c>
      <c r="BK111" s="49">
        <f t="shared" si="89"/>
        <v>1.0114700441429334</v>
      </c>
      <c r="BL111" s="49">
        <f t="shared" si="89"/>
        <v>1.0114700441429334</v>
      </c>
      <c r="BM111" s="49">
        <f t="shared" si="89"/>
        <v>1.0114700441429334</v>
      </c>
    </row>
    <row r="112" spans="1:65" ht="15" customHeight="1" x14ac:dyDescent="0.25">
      <c r="A112" s="51"/>
      <c r="B112" s="84" t="s">
        <v>382</v>
      </c>
      <c r="C112">
        <f t="shared" si="52"/>
        <v>5</v>
      </c>
      <c r="BD112" s="49">
        <f t="shared" ref="BD112:BM112" si="90">IF(BD$2=$B112,BD$57/BD$59,BC112)</f>
        <v>1.0114700441429334</v>
      </c>
      <c r="BE112" s="49">
        <f t="shared" si="90"/>
        <v>1.0114700441429334</v>
      </c>
      <c r="BF112" s="49">
        <f t="shared" si="90"/>
        <v>1.0114700441429334</v>
      </c>
      <c r="BG112" s="49">
        <f t="shared" si="90"/>
        <v>1.0114700441429334</v>
      </c>
      <c r="BH112" s="49">
        <f t="shared" si="90"/>
        <v>1.0114700441429334</v>
      </c>
      <c r="BI112" s="49">
        <f t="shared" si="90"/>
        <v>1.0114700441429334</v>
      </c>
      <c r="BJ112" s="49">
        <f t="shared" si="90"/>
        <v>1.0114700441429334</v>
      </c>
      <c r="BK112" s="49">
        <f t="shared" si="90"/>
        <v>1.0114700441429334</v>
      </c>
      <c r="BL112" s="49">
        <f t="shared" si="90"/>
        <v>1.0114700441429334</v>
      </c>
      <c r="BM112" s="49">
        <f t="shared" si="90"/>
        <v>1.0114700441429334</v>
      </c>
    </row>
    <row r="113" spans="1:65" ht="15" customHeight="1" x14ac:dyDescent="0.25">
      <c r="A113" s="51"/>
      <c r="B113" s="84" t="s">
        <v>383</v>
      </c>
      <c r="C113">
        <f t="shared" si="52"/>
        <v>5</v>
      </c>
      <c r="BE113" s="49">
        <f t="shared" ref="BE113:BM113" si="91">IF(BE$2=$B113,BE$57/BE$59,BD113)</f>
        <v>1.0114700441429334</v>
      </c>
      <c r="BF113" s="49">
        <f t="shared" si="91"/>
        <v>1.0114700441429334</v>
      </c>
      <c r="BG113" s="49">
        <f t="shared" si="91"/>
        <v>1.0114700441429334</v>
      </c>
      <c r="BH113" s="49">
        <f t="shared" si="91"/>
        <v>1.0114700441429334</v>
      </c>
      <c r="BI113" s="49">
        <f t="shared" si="91"/>
        <v>1.0114700441429334</v>
      </c>
      <c r="BJ113" s="49">
        <f t="shared" si="91"/>
        <v>1.0114700441429334</v>
      </c>
      <c r="BK113" s="49">
        <f t="shared" si="91"/>
        <v>1.0114700441429334</v>
      </c>
      <c r="BL113" s="49">
        <f t="shared" si="91"/>
        <v>1.0114700441429334</v>
      </c>
      <c r="BM113" s="49">
        <f t="shared" si="91"/>
        <v>1.0114700441429334</v>
      </c>
    </row>
    <row r="114" spans="1:65" ht="15" customHeight="1" x14ac:dyDescent="0.25">
      <c r="A114" s="51"/>
      <c r="B114" s="84" t="s">
        <v>384</v>
      </c>
      <c r="C114">
        <f t="shared" si="52"/>
        <v>5</v>
      </c>
      <c r="BF114" s="49">
        <f t="shared" ref="BF114:BM114" si="92">IF(BF$2=$B114,BF$57/BF$59,BE114)</f>
        <v>1.0114700441429334</v>
      </c>
      <c r="BG114" s="49">
        <f t="shared" si="92"/>
        <v>1.0114700441429334</v>
      </c>
      <c r="BH114" s="49">
        <f t="shared" si="92"/>
        <v>1.0114700441429334</v>
      </c>
      <c r="BI114" s="49">
        <f t="shared" si="92"/>
        <v>1.0114700441429334</v>
      </c>
      <c r="BJ114" s="49">
        <f t="shared" si="92"/>
        <v>1.0114700441429334</v>
      </c>
      <c r="BK114" s="49">
        <f t="shared" si="92"/>
        <v>1.0114700441429334</v>
      </c>
      <c r="BL114" s="49">
        <f t="shared" si="92"/>
        <v>1.0114700441429334</v>
      </c>
      <c r="BM114" s="49">
        <f t="shared" si="92"/>
        <v>1.0114700441429334</v>
      </c>
    </row>
    <row r="115" spans="1:65" ht="15" customHeight="1" x14ac:dyDescent="0.25">
      <c r="A115" s="51"/>
      <c r="B115" s="84" t="s">
        <v>385</v>
      </c>
      <c r="C115">
        <f t="shared" si="52"/>
        <v>5</v>
      </c>
      <c r="BG115" s="49">
        <f t="shared" ref="BG115:BM115" si="93">IF(BG$2=$B115,BG$57/BG$59,BF115)</f>
        <v>1.0114700441429334</v>
      </c>
      <c r="BH115" s="49">
        <f t="shared" si="93"/>
        <v>1.0114700441429334</v>
      </c>
      <c r="BI115" s="49">
        <f t="shared" si="93"/>
        <v>1.0114700441429334</v>
      </c>
      <c r="BJ115" s="49">
        <f t="shared" si="93"/>
        <v>1.0114700441429334</v>
      </c>
      <c r="BK115" s="49">
        <f t="shared" si="93"/>
        <v>1.0114700441429334</v>
      </c>
      <c r="BL115" s="49">
        <f t="shared" si="93"/>
        <v>1.0114700441429334</v>
      </c>
      <c r="BM115" s="49">
        <f t="shared" si="93"/>
        <v>1.0114700441429334</v>
      </c>
    </row>
    <row r="116" spans="1:65" ht="15" customHeight="1" x14ac:dyDescent="0.25">
      <c r="A116" s="51"/>
      <c r="B116" s="84" t="s">
        <v>386</v>
      </c>
      <c r="C116">
        <f t="shared" si="52"/>
        <v>5</v>
      </c>
      <c r="BH116" s="49">
        <f t="shared" ref="BH116:BM116" si="94">IF(BH$2=$B116,BH$57/BH$59,BG116)</f>
        <v>1.0114700441429334</v>
      </c>
      <c r="BI116" s="49">
        <f t="shared" si="94"/>
        <v>1.0114700441429334</v>
      </c>
      <c r="BJ116" s="49">
        <f t="shared" si="94"/>
        <v>1.0114700441429334</v>
      </c>
      <c r="BK116" s="49">
        <f t="shared" si="94"/>
        <v>1.0114700441429334</v>
      </c>
      <c r="BL116" s="49">
        <f t="shared" si="94"/>
        <v>1.0114700441429334</v>
      </c>
      <c r="BM116" s="49">
        <f t="shared" si="94"/>
        <v>1.0114700441429334</v>
      </c>
    </row>
    <row r="117" spans="1:65" ht="15" customHeight="1" x14ac:dyDescent="0.25">
      <c r="A117" s="51"/>
      <c r="B117" s="84" t="s">
        <v>387</v>
      </c>
      <c r="C117">
        <f t="shared" si="52"/>
        <v>5</v>
      </c>
      <c r="BI117" s="49">
        <f>IF(BI$2=$B117,BI$57/BI$59,BH117)</f>
        <v>1.0114700441429334</v>
      </c>
      <c r="BJ117" s="49">
        <f>IF(BJ$2=$B117,BJ$57/BJ$59,BI117)</f>
        <v>1.0114700441429334</v>
      </c>
      <c r="BK117" s="49">
        <f>IF(BK$2=$B117,BK$57/BK$59,BJ117)</f>
        <v>1.0114700441429334</v>
      </c>
      <c r="BL117" s="49">
        <f>IF(BL$2=$B117,BL$57/BL$59,BK117)</f>
        <v>1.0114700441429334</v>
      </c>
      <c r="BM117" s="49">
        <f>IF(BM$2=$B117,BM$57/BM$59,BL117)</f>
        <v>1.0114700441429334</v>
      </c>
    </row>
    <row r="118" spans="1:65" ht="15" customHeight="1" x14ac:dyDescent="0.25">
      <c r="A118" s="51"/>
      <c r="B118" s="84" t="s">
        <v>388</v>
      </c>
      <c r="C118">
        <f t="shared" si="52"/>
        <v>5</v>
      </c>
      <c r="BJ118" s="49">
        <f>IF(BJ$2=$B118,BJ$57/BJ$59,BI118)</f>
        <v>1.0114700441429334</v>
      </c>
      <c r="BK118" s="49">
        <f>IF(BK$2=$B118,BK$57/BK$59,BJ118)</f>
        <v>1.0114700441429334</v>
      </c>
      <c r="BL118" s="49">
        <f>IF(BL$2=$B118,BL$57/BL$59,BK118)</f>
        <v>1.0114700441429334</v>
      </c>
      <c r="BM118" s="49">
        <f>IF(BM$2=$B118,BM$57/BM$59,BL118)</f>
        <v>1.0114700441429334</v>
      </c>
    </row>
    <row r="119" spans="1:65" ht="15" customHeight="1" x14ac:dyDescent="0.25">
      <c r="A119" s="51"/>
      <c r="B119" s="84" t="s">
        <v>389</v>
      </c>
      <c r="C119">
        <f t="shared" si="52"/>
        <v>5</v>
      </c>
      <c r="BK119" s="49">
        <f>IF(BK$2=$B119,BK$57/BK$59,BJ119)</f>
        <v>1.0114700441429334</v>
      </c>
      <c r="BL119" s="49">
        <f>IF(BL$2=$B119,BL$57/BL$59,BK119)</f>
        <v>1.0114700441429334</v>
      </c>
      <c r="BM119" s="49">
        <f>IF(BM$2=$B119,BM$57/BM$59,BL119)</f>
        <v>1.0114700441429334</v>
      </c>
    </row>
    <row r="120" spans="1:65" ht="15" customHeight="1" x14ac:dyDescent="0.25">
      <c r="A120" s="51"/>
      <c r="B120" s="84" t="s">
        <v>390</v>
      </c>
      <c r="C120">
        <f t="shared" si="52"/>
        <v>5</v>
      </c>
      <c r="BL120" s="49">
        <f>IF(BL$2=$B120,BL$57/BL$59,BK120)</f>
        <v>1.0114700441429334</v>
      </c>
      <c r="BM120" s="49">
        <f>IF(BM$2=$B120,BM$57/BM$59,BL120)</f>
        <v>1.0114700441429334</v>
      </c>
    </row>
    <row r="121" spans="1:65" ht="15" customHeight="1" x14ac:dyDescent="0.25">
      <c r="A121" s="51"/>
      <c r="B121" s="84" t="s">
        <v>391</v>
      </c>
      <c r="C121">
        <f t="shared" si="52"/>
        <v>5</v>
      </c>
      <c r="BM121" s="49">
        <f>IF(BM$2=$B121,BM$57/BM$59,BL121)</f>
        <v>1.0114700441429334</v>
      </c>
    </row>
    <row r="122" spans="1:65" ht="15" customHeight="1" x14ac:dyDescent="0.25">
      <c r="A122" s="51"/>
    </row>
    <row r="123" spans="1:65" ht="15" customHeight="1" x14ac:dyDescent="0.25">
      <c r="A123" s="51"/>
      <c r="B123" t="s">
        <v>327</v>
      </c>
      <c r="F123">
        <f>SUM(F62:F121)</f>
        <v>0.55370666666666679</v>
      </c>
      <c r="G123">
        <f t="shared" ref="G123:BM123" si="95">SUM(G62:G121)</f>
        <v>1.1337653333333335</v>
      </c>
      <c r="H123">
        <f t="shared" si="95"/>
        <v>1.7401760000000004</v>
      </c>
      <c r="I123">
        <f t="shared" si="95"/>
        <v>2.3729386666666672</v>
      </c>
      <c r="J123">
        <f t="shared" si="95"/>
        <v>3.0320533333333342</v>
      </c>
      <c r="K123">
        <f t="shared" si="95"/>
        <v>3.7175200000000008</v>
      </c>
      <c r="L123">
        <f t="shared" si="95"/>
        <v>4.4293386666666672</v>
      </c>
      <c r="M123">
        <f t="shared" si="95"/>
        <v>5.1675093333333342</v>
      </c>
      <c r="N123">
        <f t="shared" si="95"/>
        <v>5.9320320000000013</v>
      </c>
      <c r="O123">
        <f t="shared" si="95"/>
        <v>6.7229066666666686</v>
      </c>
      <c r="P123">
        <f t="shared" si="95"/>
        <v>7.5401333333333351</v>
      </c>
      <c r="Q123">
        <f t="shared" si="95"/>
        <v>8.3837120000000027</v>
      </c>
      <c r="R123">
        <f t="shared" si="95"/>
        <v>9.2748029333333371</v>
      </c>
      <c r="S123">
        <f t="shared" si="95"/>
        <v>10.165893866666671</v>
      </c>
      <c r="T123">
        <f t="shared" si="95"/>
        <v>11.056984800000006</v>
      </c>
      <c r="U123">
        <f t="shared" si="95"/>
        <v>11.94807573333334</v>
      </c>
      <c r="V123">
        <f t="shared" si="95"/>
        <v>12.839166666666674</v>
      </c>
      <c r="W123">
        <f t="shared" si="95"/>
        <v>13.757927200000008</v>
      </c>
      <c r="X123">
        <f t="shared" si="95"/>
        <v>14.676687733333342</v>
      </c>
      <c r="Y123">
        <f t="shared" si="95"/>
        <v>15.595448266666676</v>
      </c>
      <c r="Z123">
        <f t="shared" si="95"/>
        <v>16.514208800000009</v>
      </c>
      <c r="AA123">
        <f t="shared" si="95"/>
        <v>17.432969333333343</v>
      </c>
      <c r="AB123">
        <f t="shared" si="95"/>
        <v>18.351729866666677</v>
      </c>
      <c r="AC123">
        <f t="shared" si="95"/>
        <v>19.270490400000011</v>
      </c>
      <c r="AD123">
        <f t="shared" si="95"/>
        <v>20.22248041600001</v>
      </c>
      <c r="AE123">
        <f t="shared" si="95"/>
        <v>21.17447043200001</v>
      </c>
      <c r="AF123">
        <f t="shared" si="95"/>
        <v>22.12646044800001</v>
      </c>
      <c r="AG123">
        <f t="shared" si="95"/>
        <v>23.07845046400001</v>
      </c>
      <c r="AH123">
        <f t="shared" si="95"/>
        <v>24.03044048000001</v>
      </c>
      <c r="AI123">
        <f t="shared" si="95"/>
        <v>24.98243049600001</v>
      </c>
      <c r="AJ123">
        <f t="shared" si="95"/>
        <v>25.93442051200001</v>
      </c>
      <c r="AK123">
        <f t="shared" si="95"/>
        <v>26.88641052800001</v>
      </c>
      <c r="AL123">
        <f t="shared" si="95"/>
        <v>27.83840054400001</v>
      </c>
      <c r="AM123">
        <f t="shared" si="95"/>
        <v>28.790390560000009</v>
      </c>
      <c r="AN123">
        <f t="shared" si="95"/>
        <v>29.742380576000009</v>
      </c>
      <c r="AO123">
        <f t="shared" si="95"/>
        <v>30.694370592000009</v>
      </c>
      <c r="AP123">
        <f t="shared" si="95"/>
        <v>31.680386975146675</v>
      </c>
      <c r="AQ123">
        <f t="shared" si="95"/>
        <v>32.666403358293344</v>
      </c>
      <c r="AR123">
        <f t="shared" si="95"/>
        <v>33.652419741440013</v>
      </c>
      <c r="AS123">
        <f t="shared" si="95"/>
        <v>34.638436124586683</v>
      </c>
      <c r="AT123">
        <f t="shared" si="95"/>
        <v>35.624452507733352</v>
      </c>
      <c r="AU123">
        <f t="shared" si="95"/>
        <v>36.610468890880021</v>
      </c>
      <c r="AV123">
        <f t="shared" si="95"/>
        <v>37.596485274026691</v>
      </c>
      <c r="AW123">
        <f t="shared" si="95"/>
        <v>38.58250165717336</v>
      </c>
      <c r="AX123">
        <f t="shared" si="95"/>
        <v>39.568518040320029</v>
      </c>
      <c r="AY123">
        <f t="shared" si="95"/>
        <v>40.554534423466698</v>
      </c>
      <c r="AZ123">
        <f t="shared" si="95"/>
        <v>41.540550806613368</v>
      </c>
      <c r="BA123">
        <f t="shared" si="95"/>
        <v>42.526567189760037</v>
      </c>
      <c r="BB123">
        <f t="shared" si="95"/>
        <v>43.538037233902969</v>
      </c>
      <c r="BC123">
        <f t="shared" si="95"/>
        <v>44.549507278045901</v>
      </c>
      <c r="BD123">
        <f t="shared" si="95"/>
        <v>45.560977322188833</v>
      </c>
      <c r="BE123">
        <f t="shared" si="95"/>
        <v>46.572447366331765</v>
      </c>
      <c r="BF123">
        <f t="shared" si="95"/>
        <v>47.583917410474697</v>
      </c>
      <c r="BG123">
        <f t="shared" si="95"/>
        <v>48.595387454617629</v>
      </c>
      <c r="BH123">
        <f t="shared" si="95"/>
        <v>49.606857498760561</v>
      </c>
      <c r="BI123">
        <f t="shared" si="95"/>
        <v>50.618327542903494</v>
      </c>
      <c r="BJ123">
        <f t="shared" si="95"/>
        <v>51.629797587046426</v>
      </c>
      <c r="BK123">
        <f t="shared" si="95"/>
        <v>52.641267631189358</v>
      </c>
      <c r="BL123">
        <f t="shared" si="95"/>
        <v>53.65273767533229</v>
      </c>
      <c r="BM123">
        <f t="shared" si="95"/>
        <v>54.664207719475222</v>
      </c>
    </row>
    <row r="124" spans="1:65" ht="15" customHeight="1" x14ac:dyDescent="0.25">
      <c r="A124" s="51"/>
    </row>
    <row r="125" spans="1:65" ht="15" customHeight="1" x14ac:dyDescent="0.25">
      <c r="A125" s="51"/>
      <c r="B125" t="s">
        <v>322</v>
      </c>
      <c r="F125">
        <f>E128</f>
        <v>0</v>
      </c>
      <c r="G125">
        <f t="shared" ref="G125:Q125" si="96">F128</f>
        <v>32.668693333333337</v>
      </c>
      <c r="H125">
        <f t="shared" si="96"/>
        <v>66.338448000000014</v>
      </c>
      <c r="I125">
        <f t="shared" si="96"/>
        <v>100.98291200000001</v>
      </c>
      <c r="J125">
        <f t="shared" si="96"/>
        <v>136.57573333333335</v>
      </c>
      <c r="K125">
        <f t="shared" si="96"/>
        <v>173.09056000000004</v>
      </c>
      <c r="L125">
        <f t="shared" si="96"/>
        <v>210.50104000000005</v>
      </c>
      <c r="M125">
        <f t="shared" si="96"/>
        <v>248.78082133333339</v>
      </c>
      <c r="N125">
        <f t="shared" si="96"/>
        <v>287.9035520000001</v>
      </c>
      <c r="O125">
        <f t="shared" si="96"/>
        <v>327.84288000000009</v>
      </c>
      <c r="P125">
        <f t="shared" si="96"/>
        <v>368.57245333333339</v>
      </c>
      <c r="Q125">
        <f t="shared" si="96"/>
        <v>410.06592000000006</v>
      </c>
      <c r="R125">
        <f t="shared" ref="R125:BM125" si="97">Q128</f>
        <v>452.29692800000004</v>
      </c>
      <c r="S125">
        <f t="shared" si="97"/>
        <v>496.48758106666673</v>
      </c>
      <c r="T125">
        <f t="shared" si="97"/>
        <v>539.78714320000006</v>
      </c>
      <c r="U125">
        <f t="shared" si="97"/>
        <v>582.19561440000007</v>
      </c>
      <c r="V125">
        <f t="shared" si="97"/>
        <v>623.71299466666676</v>
      </c>
      <c r="W125">
        <f t="shared" si="97"/>
        <v>664.33928400000013</v>
      </c>
      <c r="X125">
        <f t="shared" si="97"/>
        <v>705.70698880000009</v>
      </c>
      <c r="Y125">
        <f t="shared" si="97"/>
        <v>746.15593306666676</v>
      </c>
      <c r="Z125">
        <f t="shared" si="97"/>
        <v>785.68611680000004</v>
      </c>
      <c r="AA125">
        <f t="shared" si="97"/>
        <v>824.29754000000003</v>
      </c>
      <c r="AB125">
        <f t="shared" si="97"/>
        <v>861.99020266666673</v>
      </c>
      <c r="AC125">
        <f t="shared" si="97"/>
        <v>898.76410480000004</v>
      </c>
      <c r="AD125">
        <f t="shared" si="97"/>
        <v>934.61924640000007</v>
      </c>
      <c r="AE125">
        <f t="shared" si="97"/>
        <v>971.51616694400002</v>
      </c>
      <c r="AF125">
        <f t="shared" si="97"/>
        <v>1007.461097472</v>
      </c>
      <c r="AG125">
        <f t="shared" si="97"/>
        <v>1042.454037984</v>
      </c>
      <c r="AH125">
        <f t="shared" si="97"/>
        <v>1076.4949884799998</v>
      </c>
      <c r="AI125">
        <f t="shared" si="97"/>
        <v>1109.5839489599998</v>
      </c>
      <c r="AJ125">
        <f t="shared" si="97"/>
        <v>1141.7209194239997</v>
      </c>
      <c r="AK125">
        <f t="shared" si="97"/>
        <v>1172.9058998719997</v>
      </c>
      <c r="AL125">
        <f t="shared" si="97"/>
        <v>1203.1388903039997</v>
      </c>
      <c r="AM125">
        <f t="shared" si="97"/>
        <v>1232.4198907199996</v>
      </c>
      <c r="AN125">
        <f t="shared" si="97"/>
        <v>1260.7489011199996</v>
      </c>
      <c r="AO125">
        <f t="shared" si="97"/>
        <v>1288.1259215039995</v>
      </c>
      <c r="AP125">
        <f t="shared" si="97"/>
        <v>1314.5509518719994</v>
      </c>
      <c r="AQ125">
        <f t="shared" si="97"/>
        <v>1342.0315478856528</v>
      </c>
      <c r="AR125">
        <f t="shared" si="97"/>
        <v>1368.5261275161595</v>
      </c>
      <c r="AS125">
        <f t="shared" si="97"/>
        <v>1394.0346907635194</v>
      </c>
      <c r="AT125">
        <f t="shared" si="97"/>
        <v>1418.5572376277328</v>
      </c>
      <c r="AU125">
        <f t="shared" si="97"/>
        <v>1442.0937681087994</v>
      </c>
      <c r="AV125">
        <f t="shared" si="97"/>
        <v>1464.6442822067195</v>
      </c>
      <c r="AW125">
        <f t="shared" si="97"/>
        <v>1486.2087799214928</v>
      </c>
      <c r="AX125">
        <f t="shared" si="97"/>
        <v>1506.7872612531194</v>
      </c>
      <c r="AY125">
        <f t="shared" si="97"/>
        <v>1526.3797262015994</v>
      </c>
      <c r="AZ125">
        <f t="shared" si="97"/>
        <v>1544.9861747669327</v>
      </c>
      <c r="BA125">
        <f t="shared" si="97"/>
        <v>1562.6066069491194</v>
      </c>
      <c r="BB125">
        <f t="shared" si="97"/>
        <v>1579.2410227481594</v>
      </c>
      <c r="BC125">
        <f t="shared" si="97"/>
        <v>1596.3911881628323</v>
      </c>
      <c r="BD125">
        <f t="shared" si="97"/>
        <v>1612.5298835333624</v>
      </c>
      <c r="BE125">
        <f t="shared" si="97"/>
        <v>1627.6571088597495</v>
      </c>
      <c r="BF125">
        <f t="shared" si="97"/>
        <v>1641.7728641419938</v>
      </c>
      <c r="BG125">
        <f t="shared" si="97"/>
        <v>1654.877149380095</v>
      </c>
      <c r="BH125">
        <f t="shared" si="97"/>
        <v>1666.9699645740534</v>
      </c>
      <c r="BI125">
        <f t="shared" si="97"/>
        <v>1678.0513097238688</v>
      </c>
      <c r="BJ125">
        <f t="shared" si="97"/>
        <v>1688.1211848295413</v>
      </c>
      <c r="BK125">
        <f t="shared" si="97"/>
        <v>1697.1795898910709</v>
      </c>
      <c r="BL125">
        <f t="shared" si="97"/>
        <v>1705.2265249084576</v>
      </c>
      <c r="BM125">
        <f t="shared" si="97"/>
        <v>1712.2619898817013</v>
      </c>
    </row>
    <row r="126" spans="1:65" ht="15" customHeight="1" x14ac:dyDescent="0.25">
      <c r="A126" s="51"/>
      <c r="B126" t="s">
        <v>324</v>
      </c>
      <c r="F126">
        <f t="shared" ref="F126:AK126" si="98">F57</f>
        <v>33.222400000000007</v>
      </c>
      <c r="G126">
        <f t="shared" si="98"/>
        <v>34.803520000000006</v>
      </c>
      <c r="H126">
        <f t="shared" si="98"/>
        <v>36.384640000000005</v>
      </c>
      <c r="I126">
        <f t="shared" si="98"/>
        <v>37.965760000000003</v>
      </c>
      <c r="J126">
        <f t="shared" si="98"/>
        <v>39.546880000000009</v>
      </c>
      <c r="K126">
        <f t="shared" si="98"/>
        <v>41.128000000000007</v>
      </c>
      <c r="L126">
        <f t="shared" si="98"/>
        <v>42.709120000000006</v>
      </c>
      <c r="M126">
        <f t="shared" si="98"/>
        <v>44.290240000000011</v>
      </c>
      <c r="N126">
        <f t="shared" si="98"/>
        <v>45.87136000000001</v>
      </c>
      <c r="O126">
        <f t="shared" si="98"/>
        <v>47.452480000000008</v>
      </c>
      <c r="P126">
        <f t="shared" si="98"/>
        <v>49.033600000000007</v>
      </c>
      <c r="Q126">
        <f t="shared" si="98"/>
        <v>50.614720000000005</v>
      </c>
      <c r="R126">
        <f t="shared" si="98"/>
        <v>53.46545600000001</v>
      </c>
      <c r="S126">
        <f t="shared" si="98"/>
        <v>53.46545600000001</v>
      </c>
      <c r="T126">
        <f t="shared" si="98"/>
        <v>53.46545600000001</v>
      </c>
      <c r="U126">
        <f t="shared" si="98"/>
        <v>53.46545600000001</v>
      </c>
      <c r="V126">
        <f t="shared" si="98"/>
        <v>53.46545600000001</v>
      </c>
      <c r="W126">
        <f t="shared" si="98"/>
        <v>55.12563200000001</v>
      </c>
      <c r="X126">
        <f t="shared" si="98"/>
        <v>55.12563200000001</v>
      </c>
      <c r="Y126">
        <f t="shared" si="98"/>
        <v>55.12563200000001</v>
      </c>
      <c r="Z126">
        <f t="shared" si="98"/>
        <v>55.12563200000001</v>
      </c>
      <c r="AA126">
        <f t="shared" si="98"/>
        <v>55.12563200000001</v>
      </c>
      <c r="AB126">
        <f t="shared" si="98"/>
        <v>55.12563200000001</v>
      </c>
      <c r="AC126">
        <f t="shared" si="98"/>
        <v>55.12563200000001</v>
      </c>
      <c r="AD126">
        <f t="shared" si="98"/>
        <v>57.119400960000007</v>
      </c>
      <c r="AE126">
        <f t="shared" si="98"/>
        <v>57.119400960000007</v>
      </c>
      <c r="AF126">
        <f t="shared" si="98"/>
        <v>57.119400960000007</v>
      </c>
      <c r="AG126">
        <f t="shared" si="98"/>
        <v>57.119400960000007</v>
      </c>
      <c r="AH126">
        <f t="shared" si="98"/>
        <v>57.119400960000007</v>
      </c>
      <c r="AI126">
        <f t="shared" si="98"/>
        <v>57.119400960000007</v>
      </c>
      <c r="AJ126">
        <f t="shared" si="98"/>
        <v>57.119400960000007</v>
      </c>
      <c r="AK126">
        <f t="shared" si="98"/>
        <v>57.119400960000007</v>
      </c>
      <c r="AL126">
        <f t="shared" ref="AL126:BM126" si="99">AL57</f>
        <v>57.119400960000007</v>
      </c>
      <c r="AM126">
        <f t="shared" si="99"/>
        <v>57.119400960000007</v>
      </c>
      <c r="AN126">
        <f t="shared" si="99"/>
        <v>57.119400960000007</v>
      </c>
      <c r="AO126">
        <f t="shared" si="99"/>
        <v>57.119400960000007</v>
      </c>
      <c r="AP126">
        <f t="shared" si="99"/>
        <v>59.160982988800008</v>
      </c>
      <c r="AQ126">
        <f t="shared" si="99"/>
        <v>59.160982988800008</v>
      </c>
      <c r="AR126">
        <f t="shared" si="99"/>
        <v>59.160982988800008</v>
      </c>
      <c r="AS126">
        <f t="shared" si="99"/>
        <v>59.160982988800008</v>
      </c>
      <c r="AT126">
        <f t="shared" si="99"/>
        <v>59.160982988800008</v>
      </c>
      <c r="AU126">
        <f t="shared" si="99"/>
        <v>59.160982988800008</v>
      </c>
      <c r="AV126">
        <f t="shared" si="99"/>
        <v>59.160982988800008</v>
      </c>
      <c r="AW126">
        <f t="shared" si="99"/>
        <v>59.160982988800008</v>
      </c>
      <c r="AX126">
        <f t="shared" si="99"/>
        <v>59.160982988800008</v>
      </c>
      <c r="AY126">
        <f t="shared" si="99"/>
        <v>59.160982988800008</v>
      </c>
      <c r="AZ126">
        <f t="shared" si="99"/>
        <v>59.160982988800008</v>
      </c>
      <c r="BA126">
        <f t="shared" si="99"/>
        <v>59.160982988800008</v>
      </c>
      <c r="BB126">
        <f t="shared" si="99"/>
        <v>60.688202648576009</v>
      </c>
      <c r="BC126">
        <f t="shared" si="99"/>
        <v>60.688202648576009</v>
      </c>
      <c r="BD126">
        <f t="shared" si="99"/>
        <v>60.688202648576009</v>
      </c>
      <c r="BE126">
        <f t="shared" si="99"/>
        <v>60.688202648576009</v>
      </c>
      <c r="BF126">
        <f t="shared" si="99"/>
        <v>60.688202648576009</v>
      </c>
      <c r="BG126">
        <f t="shared" si="99"/>
        <v>60.688202648576009</v>
      </c>
      <c r="BH126">
        <f t="shared" si="99"/>
        <v>60.688202648576009</v>
      </c>
      <c r="BI126">
        <f t="shared" si="99"/>
        <v>60.688202648576009</v>
      </c>
      <c r="BJ126">
        <f t="shared" si="99"/>
        <v>60.688202648576009</v>
      </c>
      <c r="BK126">
        <f t="shared" si="99"/>
        <v>60.688202648576009</v>
      </c>
      <c r="BL126">
        <f t="shared" si="99"/>
        <v>60.688202648576009</v>
      </c>
      <c r="BM126">
        <f t="shared" si="99"/>
        <v>60.688202648576009</v>
      </c>
    </row>
    <row r="127" spans="1:65" ht="15" customHeight="1" x14ac:dyDescent="0.25">
      <c r="A127" s="51"/>
      <c r="B127" t="s">
        <v>323</v>
      </c>
      <c r="F127">
        <f t="shared" ref="F127:AK127" si="100">-F123</f>
        <v>-0.55370666666666679</v>
      </c>
      <c r="G127">
        <f t="shared" si="100"/>
        <v>-1.1337653333333335</v>
      </c>
      <c r="H127">
        <f t="shared" si="100"/>
        <v>-1.7401760000000004</v>
      </c>
      <c r="I127">
        <f t="shared" si="100"/>
        <v>-2.3729386666666672</v>
      </c>
      <c r="J127">
        <f t="shared" si="100"/>
        <v>-3.0320533333333342</v>
      </c>
      <c r="K127">
        <f t="shared" si="100"/>
        <v>-3.7175200000000008</v>
      </c>
      <c r="L127">
        <f t="shared" si="100"/>
        <v>-4.4293386666666672</v>
      </c>
      <c r="M127">
        <f t="shared" si="100"/>
        <v>-5.1675093333333342</v>
      </c>
      <c r="N127">
        <f t="shared" si="100"/>
        <v>-5.9320320000000013</v>
      </c>
      <c r="O127">
        <f t="shared" si="100"/>
        <v>-6.7229066666666686</v>
      </c>
      <c r="P127">
        <f t="shared" si="100"/>
        <v>-7.5401333333333351</v>
      </c>
      <c r="Q127">
        <f t="shared" si="100"/>
        <v>-8.3837120000000027</v>
      </c>
      <c r="R127">
        <f t="shared" si="100"/>
        <v>-9.2748029333333371</v>
      </c>
      <c r="S127">
        <f t="shared" si="100"/>
        <v>-10.165893866666671</v>
      </c>
      <c r="T127">
        <f t="shared" si="100"/>
        <v>-11.056984800000006</v>
      </c>
      <c r="U127">
        <f t="shared" si="100"/>
        <v>-11.94807573333334</v>
      </c>
      <c r="V127">
        <f t="shared" si="100"/>
        <v>-12.839166666666674</v>
      </c>
      <c r="W127">
        <f t="shared" si="100"/>
        <v>-13.757927200000008</v>
      </c>
      <c r="X127">
        <f t="shared" si="100"/>
        <v>-14.676687733333342</v>
      </c>
      <c r="Y127">
        <f t="shared" si="100"/>
        <v>-15.595448266666676</v>
      </c>
      <c r="Z127">
        <f t="shared" si="100"/>
        <v>-16.514208800000009</v>
      </c>
      <c r="AA127">
        <f t="shared" si="100"/>
        <v>-17.432969333333343</v>
      </c>
      <c r="AB127">
        <f t="shared" si="100"/>
        <v>-18.351729866666677</v>
      </c>
      <c r="AC127">
        <f t="shared" si="100"/>
        <v>-19.270490400000011</v>
      </c>
      <c r="AD127">
        <f t="shared" si="100"/>
        <v>-20.22248041600001</v>
      </c>
      <c r="AE127">
        <f t="shared" si="100"/>
        <v>-21.17447043200001</v>
      </c>
      <c r="AF127">
        <f t="shared" si="100"/>
        <v>-22.12646044800001</v>
      </c>
      <c r="AG127">
        <f t="shared" si="100"/>
        <v>-23.07845046400001</v>
      </c>
      <c r="AH127">
        <f t="shared" si="100"/>
        <v>-24.03044048000001</v>
      </c>
      <c r="AI127">
        <f t="shared" si="100"/>
        <v>-24.98243049600001</v>
      </c>
      <c r="AJ127">
        <f t="shared" si="100"/>
        <v>-25.93442051200001</v>
      </c>
      <c r="AK127">
        <f t="shared" si="100"/>
        <v>-26.88641052800001</v>
      </c>
      <c r="AL127">
        <f t="shared" ref="AL127:BM127" si="101">-AL123</f>
        <v>-27.83840054400001</v>
      </c>
      <c r="AM127">
        <f t="shared" si="101"/>
        <v>-28.790390560000009</v>
      </c>
      <c r="AN127">
        <f t="shared" si="101"/>
        <v>-29.742380576000009</v>
      </c>
      <c r="AO127">
        <f t="shared" si="101"/>
        <v>-30.694370592000009</v>
      </c>
      <c r="AP127">
        <f t="shared" si="101"/>
        <v>-31.680386975146675</v>
      </c>
      <c r="AQ127">
        <f t="shared" si="101"/>
        <v>-32.666403358293344</v>
      </c>
      <c r="AR127">
        <f t="shared" si="101"/>
        <v>-33.652419741440013</v>
      </c>
      <c r="AS127">
        <f t="shared" si="101"/>
        <v>-34.638436124586683</v>
      </c>
      <c r="AT127">
        <f t="shared" si="101"/>
        <v>-35.624452507733352</v>
      </c>
      <c r="AU127">
        <f t="shared" si="101"/>
        <v>-36.610468890880021</v>
      </c>
      <c r="AV127">
        <f t="shared" si="101"/>
        <v>-37.596485274026691</v>
      </c>
      <c r="AW127">
        <f t="shared" si="101"/>
        <v>-38.58250165717336</v>
      </c>
      <c r="AX127">
        <f t="shared" si="101"/>
        <v>-39.568518040320029</v>
      </c>
      <c r="AY127">
        <f t="shared" si="101"/>
        <v>-40.554534423466698</v>
      </c>
      <c r="AZ127">
        <f t="shared" si="101"/>
        <v>-41.540550806613368</v>
      </c>
      <c r="BA127">
        <f t="shared" si="101"/>
        <v>-42.526567189760037</v>
      </c>
      <c r="BB127">
        <f t="shared" si="101"/>
        <v>-43.538037233902969</v>
      </c>
      <c r="BC127">
        <f t="shared" si="101"/>
        <v>-44.549507278045901</v>
      </c>
      <c r="BD127">
        <f t="shared" si="101"/>
        <v>-45.560977322188833</v>
      </c>
      <c r="BE127">
        <f t="shared" si="101"/>
        <v>-46.572447366331765</v>
      </c>
      <c r="BF127">
        <f t="shared" si="101"/>
        <v>-47.583917410474697</v>
      </c>
      <c r="BG127">
        <f t="shared" si="101"/>
        <v>-48.595387454617629</v>
      </c>
      <c r="BH127">
        <f t="shared" si="101"/>
        <v>-49.606857498760561</v>
      </c>
      <c r="BI127">
        <f t="shared" si="101"/>
        <v>-50.618327542903494</v>
      </c>
      <c r="BJ127">
        <f t="shared" si="101"/>
        <v>-51.629797587046426</v>
      </c>
      <c r="BK127">
        <f t="shared" si="101"/>
        <v>-52.641267631189358</v>
      </c>
      <c r="BL127">
        <f t="shared" si="101"/>
        <v>-53.65273767533229</v>
      </c>
      <c r="BM127">
        <f t="shared" si="101"/>
        <v>-54.664207719475222</v>
      </c>
    </row>
    <row r="128" spans="1:65" ht="15" customHeight="1" x14ac:dyDescent="0.25">
      <c r="A128" s="51"/>
      <c r="B128" t="s">
        <v>325</v>
      </c>
      <c r="E128">
        <f>E155</f>
        <v>0</v>
      </c>
      <c r="F128">
        <f>SUM(F125:F127)</f>
        <v>32.668693333333337</v>
      </c>
      <c r="G128">
        <f t="shared" ref="G128:Q128" si="102">SUM(G125:G127)</f>
        <v>66.338448000000014</v>
      </c>
      <c r="H128">
        <f t="shared" si="102"/>
        <v>100.98291200000001</v>
      </c>
      <c r="I128">
        <f t="shared" si="102"/>
        <v>136.57573333333335</v>
      </c>
      <c r="J128">
        <f t="shared" si="102"/>
        <v>173.09056000000004</v>
      </c>
      <c r="K128">
        <f t="shared" si="102"/>
        <v>210.50104000000005</v>
      </c>
      <c r="L128">
        <f t="shared" si="102"/>
        <v>248.78082133333339</v>
      </c>
      <c r="M128">
        <f t="shared" si="102"/>
        <v>287.9035520000001</v>
      </c>
      <c r="N128">
        <f t="shared" si="102"/>
        <v>327.84288000000009</v>
      </c>
      <c r="O128">
        <f t="shared" si="102"/>
        <v>368.57245333333339</v>
      </c>
      <c r="P128">
        <f t="shared" si="102"/>
        <v>410.06592000000006</v>
      </c>
      <c r="Q128">
        <f t="shared" si="102"/>
        <v>452.29692800000004</v>
      </c>
      <c r="R128">
        <f t="shared" ref="R128" si="103">SUM(R125:R127)</f>
        <v>496.48758106666673</v>
      </c>
      <c r="S128">
        <f t="shared" ref="S128" si="104">SUM(S125:S127)</f>
        <v>539.78714320000006</v>
      </c>
      <c r="T128">
        <f t="shared" ref="T128" si="105">SUM(T125:T127)</f>
        <v>582.19561440000007</v>
      </c>
      <c r="U128">
        <f t="shared" ref="U128" si="106">SUM(U125:U127)</f>
        <v>623.71299466666676</v>
      </c>
      <c r="V128">
        <f t="shared" ref="V128" si="107">SUM(V125:V127)</f>
        <v>664.33928400000013</v>
      </c>
      <c r="W128">
        <f t="shared" ref="W128" si="108">SUM(W125:W127)</f>
        <v>705.70698880000009</v>
      </c>
      <c r="X128">
        <f t="shared" ref="X128" si="109">SUM(X125:X127)</f>
        <v>746.15593306666676</v>
      </c>
      <c r="Y128">
        <f t="shared" ref="Y128" si="110">SUM(Y125:Y127)</f>
        <v>785.68611680000004</v>
      </c>
      <c r="Z128">
        <f t="shared" ref="Z128" si="111">SUM(Z125:Z127)</f>
        <v>824.29754000000003</v>
      </c>
      <c r="AA128">
        <f t="shared" ref="AA128" si="112">SUM(AA125:AA127)</f>
        <v>861.99020266666673</v>
      </c>
      <c r="AB128">
        <f t="shared" ref="AB128" si="113">SUM(AB125:AB127)</f>
        <v>898.76410480000004</v>
      </c>
      <c r="AC128">
        <f t="shared" ref="AC128" si="114">SUM(AC125:AC127)</f>
        <v>934.61924640000007</v>
      </c>
      <c r="AD128">
        <f t="shared" ref="AD128" si="115">SUM(AD125:AD127)</f>
        <v>971.51616694400002</v>
      </c>
      <c r="AE128">
        <f t="shared" ref="AE128" si="116">SUM(AE125:AE127)</f>
        <v>1007.461097472</v>
      </c>
      <c r="AF128">
        <f t="shared" ref="AF128" si="117">SUM(AF125:AF127)</f>
        <v>1042.454037984</v>
      </c>
      <c r="AG128">
        <f t="shared" ref="AG128" si="118">SUM(AG125:AG127)</f>
        <v>1076.4949884799998</v>
      </c>
      <c r="AH128">
        <f t="shared" ref="AH128" si="119">SUM(AH125:AH127)</f>
        <v>1109.5839489599998</v>
      </c>
      <c r="AI128">
        <f t="shared" ref="AI128" si="120">SUM(AI125:AI127)</f>
        <v>1141.7209194239997</v>
      </c>
      <c r="AJ128">
        <f t="shared" ref="AJ128" si="121">SUM(AJ125:AJ127)</f>
        <v>1172.9058998719997</v>
      </c>
      <c r="AK128">
        <f t="shared" ref="AK128" si="122">SUM(AK125:AK127)</f>
        <v>1203.1388903039997</v>
      </c>
      <c r="AL128">
        <f t="shared" ref="AL128" si="123">SUM(AL125:AL127)</f>
        <v>1232.4198907199996</v>
      </c>
      <c r="AM128">
        <f t="shared" ref="AM128" si="124">SUM(AM125:AM127)</f>
        <v>1260.7489011199996</v>
      </c>
      <c r="AN128">
        <f t="shared" ref="AN128" si="125">SUM(AN125:AN127)</f>
        <v>1288.1259215039995</v>
      </c>
      <c r="AO128">
        <f t="shared" ref="AO128" si="126">SUM(AO125:AO127)</f>
        <v>1314.5509518719994</v>
      </c>
      <c r="AP128">
        <f t="shared" ref="AP128" si="127">SUM(AP125:AP127)</f>
        <v>1342.0315478856528</v>
      </c>
      <c r="AQ128">
        <f t="shared" ref="AQ128" si="128">SUM(AQ125:AQ127)</f>
        <v>1368.5261275161595</v>
      </c>
      <c r="AR128">
        <f t="shared" ref="AR128" si="129">SUM(AR125:AR127)</f>
        <v>1394.0346907635194</v>
      </c>
      <c r="AS128">
        <f t="shared" ref="AS128" si="130">SUM(AS125:AS127)</f>
        <v>1418.5572376277328</v>
      </c>
      <c r="AT128">
        <f t="shared" ref="AT128" si="131">SUM(AT125:AT127)</f>
        <v>1442.0937681087994</v>
      </c>
      <c r="AU128">
        <f t="shared" ref="AU128" si="132">SUM(AU125:AU127)</f>
        <v>1464.6442822067195</v>
      </c>
      <c r="AV128">
        <f t="shared" ref="AV128" si="133">SUM(AV125:AV127)</f>
        <v>1486.2087799214928</v>
      </c>
      <c r="AW128">
        <f t="shared" ref="AW128" si="134">SUM(AW125:AW127)</f>
        <v>1506.7872612531194</v>
      </c>
      <c r="AX128">
        <f t="shared" ref="AX128" si="135">SUM(AX125:AX127)</f>
        <v>1526.3797262015994</v>
      </c>
      <c r="AY128">
        <f t="shared" ref="AY128" si="136">SUM(AY125:AY127)</f>
        <v>1544.9861747669327</v>
      </c>
      <c r="AZ128">
        <f t="shared" ref="AZ128" si="137">SUM(AZ125:AZ127)</f>
        <v>1562.6066069491194</v>
      </c>
      <c r="BA128">
        <f t="shared" ref="BA128" si="138">SUM(BA125:BA127)</f>
        <v>1579.2410227481594</v>
      </c>
      <c r="BB128">
        <f t="shared" ref="BB128" si="139">SUM(BB125:BB127)</f>
        <v>1596.3911881628323</v>
      </c>
      <c r="BC128">
        <f t="shared" ref="BC128" si="140">SUM(BC125:BC127)</f>
        <v>1612.5298835333624</v>
      </c>
      <c r="BD128">
        <f t="shared" ref="BD128" si="141">SUM(BD125:BD127)</f>
        <v>1627.6571088597495</v>
      </c>
      <c r="BE128">
        <f t="shared" ref="BE128" si="142">SUM(BE125:BE127)</f>
        <v>1641.7728641419938</v>
      </c>
      <c r="BF128">
        <f t="shared" ref="BF128" si="143">SUM(BF125:BF127)</f>
        <v>1654.877149380095</v>
      </c>
      <c r="BG128">
        <f t="shared" ref="BG128" si="144">SUM(BG125:BG127)</f>
        <v>1666.9699645740534</v>
      </c>
      <c r="BH128">
        <f t="shared" ref="BH128" si="145">SUM(BH125:BH127)</f>
        <v>1678.0513097238688</v>
      </c>
      <c r="BI128">
        <f t="shared" ref="BI128" si="146">SUM(BI125:BI127)</f>
        <v>1688.1211848295413</v>
      </c>
      <c r="BJ128">
        <f t="shared" ref="BJ128" si="147">SUM(BJ125:BJ127)</f>
        <v>1697.1795898910709</v>
      </c>
      <c r="BK128">
        <f t="shared" ref="BK128" si="148">SUM(BK125:BK127)</f>
        <v>1705.2265249084576</v>
      </c>
      <c r="BL128">
        <f t="shared" ref="BL128" si="149">SUM(BL125:BL127)</f>
        <v>1712.2619898817013</v>
      </c>
      <c r="BM128">
        <f t="shared" ref="BM128" si="150">SUM(BM125:BM127)</f>
        <v>1718.2859848108021</v>
      </c>
    </row>
    <row r="129" spans="1:65" ht="15" customHeight="1" x14ac:dyDescent="0.25">
      <c r="A129" s="51"/>
    </row>
    <row r="130" spans="1:65" ht="15" customHeight="1" x14ac:dyDescent="0.25">
      <c r="A130" s="51"/>
      <c r="B130" t="s">
        <v>221</v>
      </c>
      <c r="F130">
        <f t="shared" ref="F130:AK130" si="151">E133</f>
        <v>859.21400000000006</v>
      </c>
      <c r="G130">
        <f t="shared" ca="1" si="151"/>
        <v>897.24444575464292</v>
      </c>
      <c r="H130">
        <f t="shared" ca="1" si="151"/>
        <v>935.45030425175787</v>
      </c>
      <c r="I130">
        <f t="shared" ca="1" si="151"/>
        <v>973.86254272054509</v>
      </c>
      <c r="J130">
        <f t="shared" ca="1" si="151"/>
        <v>1012.5122286467063</v>
      </c>
      <c r="K130">
        <f t="shared" ca="1" si="151"/>
        <v>1051.4305561776052</v>
      </c>
      <c r="L130">
        <f t="shared" ca="1" si="151"/>
        <v>1090.6488725797417</v>
      </c>
      <c r="M130">
        <f t="shared" ca="1" si="151"/>
        <v>1130.1987047713496</v>
      </c>
      <c r="N130">
        <f t="shared" ca="1" si="151"/>
        <v>1170.1117859529477</v>
      </c>
      <c r="O130">
        <f t="shared" ca="1" si="151"/>
        <v>1210.4200823587207</v>
      </c>
      <c r="P130">
        <f t="shared" ca="1" si="151"/>
        <v>1251.1558201516705</v>
      </c>
      <c r="Q130">
        <f t="shared" ca="1" si="151"/>
        <v>1292.3515124855599</v>
      </c>
      <c r="R130">
        <f t="shared" ca="1" si="151"/>
        <v>1334.039986756778</v>
      </c>
      <c r="S130">
        <f t="shared" ca="1" si="151"/>
        <v>1375.8098890360754</v>
      </c>
      <c r="T130">
        <f t="shared" ca="1" si="151"/>
        <v>1417.8543858800472</v>
      </c>
      <c r="U130">
        <f t="shared" ca="1" si="151"/>
        <v>1460.2000247723774</v>
      </c>
      <c r="V130">
        <f t="shared" ca="1" si="151"/>
        <v>1502.8733717724383</v>
      </c>
      <c r="W130">
        <f t="shared" ca="1" si="151"/>
        <v>1545.9010301905623</v>
      </c>
      <c r="X130">
        <f t="shared" ca="1" si="151"/>
        <v>1589.3096591597059</v>
      </c>
      <c r="Y130">
        <f t="shared" ca="1" si="151"/>
        <v>1633.125992117526</v>
      </c>
      <c r="Z130">
        <f t="shared" ca="1" si="151"/>
        <v>1677.3768552127415</v>
      </c>
      <c r="AA130">
        <f t="shared" ca="1" si="151"/>
        <v>1722.0891856494952</v>
      </c>
      <c r="AB130">
        <f t="shared" ca="1" si="151"/>
        <v>1767.2900499833074</v>
      </c>
      <c r="AC130">
        <f t="shared" ca="1" si="151"/>
        <v>1813.0066623820767</v>
      </c>
      <c r="AD130">
        <f t="shared" ca="1" si="151"/>
        <v>1859.2664028654751</v>
      </c>
      <c r="AE130">
        <f t="shared" ca="1" si="151"/>
        <v>1905.5634820598552</v>
      </c>
      <c r="AF130">
        <f t="shared" ca="1" si="151"/>
        <v>1952.0729994126284</v>
      </c>
      <c r="AG130">
        <f t="shared" ca="1" si="151"/>
        <v>1998.8172760164655</v>
      </c>
      <c r="AH130">
        <f t="shared" ca="1" si="151"/>
        <v>2045.8184917643102</v>
      </c>
      <c r="AI130">
        <f t="shared" ca="1" si="151"/>
        <v>2093.0986993829597</v>
      </c>
      <c r="AJ130">
        <f t="shared" ca="1" si="151"/>
        <v>2140.679838227677</v>
      </c>
      <c r="AK130">
        <f t="shared" ca="1" si="151"/>
        <v>2188.5837478483645</v>
      </c>
      <c r="AL130">
        <f t="shared" ref="AL130:BM130" ca="1" si="152">AK133</f>
        <v>2236.8321813375856</v>
      </c>
      <c r="AM130">
        <f t="shared" ca="1" si="152"/>
        <v>2285.4468184704638</v>
      </c>
      <c r="AN130">
        <f t="shared" ca="1" si="152"/>
        <v>2334.4492786462642</v>
      </c>
      <c r="AO130">
        <f t="shared" ca="1" si="152"/>
        <v>2383.8611336412164</v>
      </c>
      <c r="AP130">
        <f t="shared" ca="1" si="152"/>
        <v>2433.703920181933</v>
      </c>
      <c r="AQ130">
        <f t="shared" ca="1" si="152"/>
        <v>2483.8997841614096</v>
      </c>
      <c r="AR130">
        <f t="shared" ca="1" si="152"/>
        <v>2534.6095261350001</v>
      </c>
      <c r="AS130">
        <f t="shared" ca="1" si="152"/>
        <v>2585.8541758233323</v>
      </c>
      <c r="AT130">
        <f t="shared" ca="1" si="152"/>
        <v>2637.6548060528089</v>
      </c>
      <c r="AU130">
        <f t="shared" ca="1" si="152"/>
        <v>2690.0325440356205</v>
      </c>
      <c r="AV130">
        <f t="shared" ca="1" si="152"/>
        <v>2743.0085825473698</v>
      </c>
      <c r="AW130">
        <f t="shared" ca="1" si="152"/>
        <v>2796.6041910098234</v>
      </c>
      <c r="AX130">
        <f t="shared" ca="1" si="152"/>
        <v>2850.8407264861644</v>
      </c>
      <c r="AY130">
        <f t="shared" ca="1" si="152"/>
        <v>2905.7396445959798</v>
      </c>
      <c r="AZ130">
        <f t="shared" ca="1" si="152"/>
        <v>2961.3225103570917</v>
      </c>
      <c r="BA130">
        <f t="shared" ca="1" si="152"/>
        <v>3017.6110089612121</v>
      </c>
      <c r="BB130">
        <f t="shared" ca="1" si="152"/>
        <v>3074.6269564902786</v>
      </c>
      <c r="BC130">
        <f t="shared" ca="1" si="152"/>
        <v>3132.3147049811105</v>
      </c>
      <c r="BD130">
        <f t="shared" ca="1" si="152"/>
        <v>3190.823806742912</v>
      </c>
      <c r="BE130">
        <f t="shared" ca="1" si="152"/>
        <v>3250.1759544819774</v>
      </c>
      <c r="BF130">
        <f t="shared" ca="1" si="152"/>
        <v>3310.3930502855246</v>
      </c>
      <c r="BG130">
        <f t="shared" ca="1" si="152"/>
        <v>3371.4972154736211</v>
      </c>
      <c r="BH130">
        <f t="shared" ca="1" si="152"/>
        <v>3433.5108004609979</v>
      </c>
      <c r="BI130">
        <f t="shared" ca="1" si="152"/>
        <v>3496.4563946342851</v>
      </c>
      <c r="BJ130">
        <f t="shared" ca="1" si="152"/>
        <v>3560.3568362501501</v>
      </c>
      <c r="BK130">
        <f t="shared" ca="1" si="152"/>
        <v>3625.2352223597659</v>
      </c>
      <c r="BL130">
        <f t="shared" ca="1" si="152"/>
        <v>3691.1149187649939</v>
      </c>
      <c r="BM130">
        <f t="shared" ca="1" si="152"/>
        <v>3758.0195700116228</v>
      </c>
    </row>
    <row r="131" spans="1:65" ht="15" customHeight="1" x14ac:dyDescent="0.2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  <c r="F131">
        <f t="shared" ref="F131:AK131" ca="1" si="153">F15*F33</f>
        <v>63.80686575464285</v>
      </c>
      <c r="G131">
        <f t="shared" ca="1" si="153"/>
        <v>65.123191869754237</v>
      </c>
      <c r="H131">
        <f t="shared" ca="1" si="153"/>
        <v>66.475747596339943</v>
      </c>
      <c r="I131">
        <f t="shared" ca="1" si="153"/>
        <v>67.865562207777543</v>
      </c>
      <c r="J131">
        <f t="shared" ca="1" si="153"/>
        <v>69.293694390299947</v>
      </c>
      <c r="K131">
        <f t="shared" ca="1" si="153"/>
        <v>70.761233087464589</v>
      </c>
      <c r="L131">
        <f t="shared" ca="1" si="153"/>
        <v>72.269298369000154</v>
      </c>
      <c r="M131">
        <f t="shared" ca="1" si="153"/>
        <v>73.819042324738604</v>
      </c>
      <c r="N131">
        <f t="shared" ca="1" si="153"/>
        <v>75.411649984361574</v>
      </c>
      <c r="O131">
        <f t="shared" ca="1" si="153"/>
        <v>77.048340263711538</v>
      </c>
      <c r="P131">
        <f t="shared" ca="1" si="153"/>
        <v>78.730366938439559</v>
      </c>
      <c r="Q131">
        <f t="shared" ca="1" si="153"/>
        <v>80.459019645784977</v>
      </c>
      <c r="R131">
        <f t="shared" ca="1" si="153"/>
        <v>81.791101882000788</v>
      </c>
      <c r="S131">
        <f t="shared" ca="1" si="153"/>
        <v>83.318793515054026</v>
      </c>
      <c r="T131">
        <f t="shared" ca="1" si="153"/>
        <v>84.881270468731714</v>
      </c>
      <c r="U131">
        <f t="shared" ca="1" si="153"/>
        <v>86.479347743232111</v>
      </c>
      <c r="V131">
        <f t="shared" ca="1" si="153"/>
        <v>88.113859571297169</v>
      </c>
      <c r="W131">
        <f t="shared" ca="1" si="153"/>
        <v>89.785659874860315</v>
      </c>
      <c r="X131">
        <f t="shared" ca="1" si="153"/>
        <v>91.495622732611324</v>
      </c>
      <c r="Y131">
        <f t="shared" ca="1" si="153"/>
        <v>93.244642858741074</v>
      </c>
      <c r="Z131">
        <f t="shared" ca="1" si="153"/>
        <v>95.033636093135925</v>
      </c>
      <c r="AA131">
        <f t="shared" ca="1" si="153"/>
        <v>96.863539903297124</v>
      </c>
      <c r="AB131">
        <f t="shared" ca="1" si="153"/>
        <v>98.735313898268387</v>
      </c>
      <c r="AC131">
        <f t="shared" ca="1" si="153"/>
        <v>100.64994035486072</v>
      </c>
      <c r="AD131">
        <f t="shared" ca="1" si="153"/>
        <v>102.07507128034445</v>
      </c>
      <c r="AE131">
        <f t="shared" ca="1" si="153"/>
        <v>103.67642181456881</v>
      </c>
      <c r="AF131">
        <f t="shared" ca="1" si="153"/>
        <v>105.30646658621615</v>
      </c>
      <c r="AG131">
        <f t="shared" ca="1" si="153"/>
        <v>106.96573402833852</v>
      </c>
      <c r="AH131">
        <f t="shared" ca="1" si="153"/>
        <v>108.65476237157885</v>
      </c>
      <c r="AI131">
        <f t="shared" ca="1" si="153"/>
        <v>110.37409982620613</v>
      </c>
      <c r="AJ131">
        <f t="shared" ca="1" si="153"/>
        <v>112.12430476751807</v>
      </c>
      <c r="AK131">
        <f t="shared" ca="1" si="153"/>
        <v>113.90594592467198</v>
      </c>
      <c r="AL131">
        <f t="shared" ref="AL131:BM131" ca="1" si="154">AL15*AL33</f>
        <v>115.71960257300601</v>
      </c>
      <c r="AM131">
        <f t="shared" ca="1" si="154"/>
        <v>117.56586472991432</v>
      </c>
      <c r="AN131">
        <f t="shared" ca="1" si="154"/>
        <v>119.44533335434031</v>
      </c>
      <c r="AO131">
        <f t="shared" ca="1" si="154"/>
        <v>121.35862054995322</v>
      </c>
      <c r="AP131">
        <f t="shared" ca="1" si="154"/>
        <v>123.20698158493435</v>
      </c>
      <c r="AQ131">
        <f t="shared" ca="1" si="154"/>
        <v>125.2267354984327</v>
      </c>
      <c r="AR131">
        <f t="shared" ca="1" si="154"/>
        <v>127.28293547238215</v>
      </c>
      <c r="AS131">
        <f t="shared" ca="1" si="154"/>
        <v>129.37625550417661</v>
      </c>
      <c r="AT131">
        <f t="shared" ca="1" si="154"/>
        <v>131.50738216439578</v>
      </c>
      <c r="AU131">
        <f t="shared" ca="1" si="154"/>
        <v>133.67701483281783</v>
      </c>
      <c r="AV131">
        <f t="shared" ca="1" si="154"/>
        <v>135.88586593887484</v>
      </c>
      <c r="AW131">
        <f t="shared" ca="1" si="154"/>
        <v>138.13466120663574</v>
      </c>
      <c r="AX131">
        <f t="shared" ca="1" si="154"/>
        <v>140.42413990440031</v>
      </c>
      <c r="AY131">
        <f t="shared" ca="1" si="154"/>
        <v>142.75505509899142</v>
      </c>
      <c r="AZ131">
        <f t="shared" ca="1" si="154"/>
        <v>145.1281739148329</v>
      </c>
      <c r="BA131">
        <f t="shared" ca="1" si="154"/>
        <v>147.54427779790296</v>
      </c>
      <c r="BB131">
        <f t="shared" ca="1" si="154"/>
        <v>149.92655718554019</v>
      </c>
      <c r="BC131">
        <f t="shared" ca="1" si="154"/>
        <v>152.4785429112348</v>
      </c>
      <c r="BD131">
        <f t="shared" ca="1" si="154"/>
        <v>155.07686194135294</v>
      </c>
      <c r="BE131">
        <f t="shared" ca="1" si="154"/>
        <v>157.72237443800665</v>
      </c>
      <c r="BF131">
        <f t="shared" ca="1" si="154"/>
        <v>160.41595669666219</v>
      </c>
      <c r="BG131">
        <f t="shared" ca="1" si="154"/>
        <v>163.15850145158529</v>
      </c>
      <c r="BH131">
        <f t="shared" ca="1" si="154"/>
        <v>165.95091818711731</v>
      </c>
      <c r="BI131">
        <f t="shared" ca="1" si="154"/>
        <v>168.79413345489377</v>
      </c>
      <c r="BJ131">
        <f t="shared" ca="1" si="154"/>
        <v>171.6890911971204</v>
      </c>
      <c r="BK131">
        <f t="shared" ca="1" si="154"/>
        <v>174.63675307602131</v>
      </c>
      <c r="BL131">
        <f t="shared" ca="1" si="154"/>
        <v>177.63809880957905</v>
      </c>
      <c r="BM131">
        <f t="shared" ca="1" si="154"/>
        <v>180.69412651368631</v>
      </c>
    </row>
    <row r="132" spans="1:65" ht="15" customHeight="1" x14ac:dyDescent="0.25">
      <c r="A132" s="51"/>
      <c r="B132" t="s">
        <v>98</v>
      </c>
      <c r="F132">
        <f t="shared" ref="F132:AK132" si="155">F16*F130*-1</f>
        <v>-25.776420000000002</v>
      </c>
      <c r="G132">
        <f t="shared" ca="1" si="155"/>
        <v>-26.917333372639288</v>
      </c>
      <c r="H132">
        <f t="shared" ca="1" si="155"/>
        <v>-28.063509127552734</v>
      </c>
      <c r="I132">
        <f t="shared" ca="1" si="155"/>
        <v>-29.215876281616353</v>
      </c>
      <c r="J132">
        <f t="shared" ca="1" si="155"/>
        <v>-30.375366859401186</v>
      </c>
      <c r="K132">
        <f t="shared" ca="1" si="155"/>
        <v>-31.542916685328155</v>
      </c>
      <c r="L132">
        <f t="shared" ca="1" si="155"/>
        <v>-32.719466177392249</v>
      </c>
      <c r="M132">
        <f t="shared" ca="1" si="155"/>
        <v>-33.905961143140487</v>
      </c>
      <c r="N132">
        <f t="shared" ca="1" si="155"/>
        <v>-35.103353578588433</v>
      </c>
      <c r="O132">
        <f t="shared" ca="1" si="155"/>
        <v>-36.312602470761618</v>
      </c>
      <c r="P132">
        <f t="shared" ca="1" si="155"/>
        <v>-37.534674604550112</v>
      </c>
      <c r="Q132">
        <f t="shared" ca="1" si="155"/>
        <v>-38.770545374566794</v>
      </c>
      <c r="R132">
        <f t="shared" ca="1" si="155"/>
        <v>-40.021199602703341</v>
      </c>
      <c r="S132">
        <f t="shared" ca="1" si="155"/>
        <v>-41.274296671082261</v>
      </c>
      <c r="T132">
        <f t="shared" ca="1" si="155"/>
        <v>-42.535631576401414</v>
      </c>
      <c r="U132">
        <f t="shared" ca="1" si="155"/>
        <v>-43.806000743171325</v>
      </c>
      <c r="V132">
        <f t="shared" ca="1" si="155"/>
        <v>-45.08620115317315</v>
      </c>
      <c r="W132">
        <f t="shared" ca="1" si="155"/>
        <v>-46.377030905716865</v>
      </c>
      <c r="X132">
        <f t="shared" ca="1" si="155"/>
        <v>-47.679289774791172</v>
      </c>
      <c r="Y132">
        <f t="shared" ca="1" si="155"/>
        <v>-48.993779763525779</v>
      </c>
      <c r="Z132">
        <f t="shared" ca="1" si="155"/>
        <v>-50.321305656382243</v>
      </c>
      <c r="AA132">
        <f t="shared" ca="1" si="155"/>
        <v>-51.662675569484854</v>
      </c>
      <c r="AB132">
        <f t="shared" ca="1" si="155"/>
        <v>-53.018701499499223</v>
      </c>
      <c r="AC132">
        <f t="shared" ca="1" si="155"/>
        <v>-54.390199871462301</v>
      </c>
      <c r="AD132">
        <f t="shared" ca="1" si="155"/>
        <v>-55.77799208596425</v>
      </c>
      <c r="AE132">
        <f t="shared" ca="1" si="155"/>
        <v>-57.166904461795653</v>
      </c>
      <c r="AF132">
        <f t="shared" ca="1" si="155"/>
        <v>-58.562189982378847</v>
      </c>
      <c r="AG132">
        <f t="shared" ca="1" si="155"/>
        <v>-59.964518280493962</v>
      </c>
      <c r="AH132">
        <f t="shared" ca="1" si="155"/>
        <v>-61.374554752929306</v>
      </c>
      <c r="AI132">
        <f t="shared" ca="1" si="155"/>
        <v>-62.79296098148879</v>
      </c>
      <c r="AJ132">
        <f t="shared" ca="1" si="155"/>
        <v>-64.220395146830313</v>
      </c>
      <c r="AK132">
        <f t="shared" ca="1" si="155"/>
        <v>-65.65751243545094</v>
      </c>
      <c r="AL132">
        <f t="shared" ref="AL132:BM132" ca="1" si="156">AL16*AL130*-1</f>
        <v>-67.104965440127557</v>
      </c>
      <c r="AM132">
        <f t="shared" ca="1" si="156"/>
        <v>-68.563404554113916</v>
      </c>
      <c r="AN132">
        <f t="shared" ca="1" si="156"/>
        <v>-70.033478359387928</v>
      </c>
      <c r="AO132">
        <f t="shared" ca="1" si="156"/>
        <v>-71.515834009236485</v>
      </c>
      <c r="AP132">
        <f t="shared" ca="1" si="156"/>
        <v>-73.011117605457983</v>
      </c>
      <c r="AQ132">
        <f t="shared" ca="1" si="156"/>
        <v>-74.516993524842277</v>
      </c>
      <c r="AR132">
        <f t="shared" ca="1" si="156"/>
        <v>-76.038285784050004</v>
      </c>
      <c r="AS132">
        <f t="shared" ca="1" si="156"/>
        <v>-77.575625274699959</v>
      </c>
      <c r="AT132">
        <f t="shared" ca="1" si="156"/>
        <v>-79.129644181584268</v>
      </c>
      <c r="AU132">
        <f t="shared" ca="1" si="156"/>
        <v>-80.700976321068609</v>
      </c>
      <c r="AV132">
        <f t="shared" ca="1" si="156"/>
        <v>-82.29025747642109</v>
      </c>
      <c r="AW132">
        <f t="shared" ca="1" si="156"/>
        <v>-83.898125730294694</v>
      </c>
      <c r="AX132">
        <f t="shared" ca="1" si="156"/>
        <v>-85.525221794584922</v>
      </c>
      <c r="AY132">
        <f t="shared" ca="1" si="156"/>
        <v>-87.172189337879388</v>
      </c>
      <c r="AZ132">
        <f t="shared" ca="1" si="156"/>
        <v>-88.839675310712749</v>
      </c>
      <c r="BA132">
        <f t="shared" ca="1" si="156"/>
        <v>-90.528330268836356</v>
      </c>
      <c r="BB132">
        <f t="shared" ca="1" si="156"/>
        <v>-92.238808694708354</v>
      </c>
      <c r="BC132">
        <f t="shared" ca="1" si="156"/>
        <v>-93.969441149433308</v>
      </c>
      <c r="BD132">
        <f t="shared" ca="1" si="156"/>
        <v>-95.724714202287359</v>
      </c>
      <c r="BE132">
        <f t="shared" ca="1" si="156"/>
        <v>-97.505278634459316</v>
      </c>
      <c r="BF132">
        <f t="shared" ca="1" si="156"/>
        <v>-99.311791508565733</v>
      </c>
      <c r="BG132">
        <f t="shared" ca="1" si="156"/>
        <v>-101.14491646420863</v>
      </c>
      <c r="BH132">
        <f t="shared" ca="1" si="156"/>
        <v>-103.00532401382993</v>
      </c>
      <c r="BI132">
        <f t="shared" ca="1" si="156"/>
        <v>-104.89369183902855</v>
      </c>
      <c r="BJ132">
        <f t="shared" ca="1" si="156"/>
        <v>-106.8107050875045</v>
      </c>
      <c r="BK132">
        <f t="shared" ca="1" si="156"/>
        <v>-108.75705667079298</v>
      </c>
      <c r="BL132">
        <f t="shared" ca="1" si="156"/>
        <v>-110.73344756294982</v>
      </c>
      <c r="BM132">
        <f t="shared" ca="1" si="156"/>
        <v>-112.74058710034868</v>
      </c>
    </row>
    <row r="133" spans="1:65" ht="15" customHeight="1" x14ac:dyDescent="0.25">
      <c r="A133" s="51"/>
      <c r="B133" t="s">
        <v>222</v>
      </c>
      <c r="E133">
        <f>E154</f>
        <v>859.21400000000006</v>
      </c>
      <c r="F133">
        <f t="shared" ref="F133:AK133" ca="1" si="157">SUM(F130:F132)</f>
        <v>897.24444575464292</v>
      </c>
      <c r="G133">
        <f t="shared" ca="1" si="157"/>
        <v>935.45030425175787</v>
      </c>
      <c r="H133">
        <f t="shared" ca="1" si="157"/>
        <v>973.86254272054509</v>
      </c>
      <c r="I133">
        <f t="shared" ca="1" si="157"/>
        <v>1012.5122286467063</v>
      </c>
      <c r="J133">
        <f t="shared" ca="1" si="157"/>
        <v>1051.4305561776052</v>
      </c>
      <c r="K133">
        <f t="shared" ca="1" si="157"/>
        <v>1090.6488725797417</v>
      </c>
      <c r="L133">
        <f t="shared" ca="1" si="157"/>
        <v>1130.1987047713496</v>
      </c>
      <c r="M133">
        <f t="shared" ca="1" si="157"/>
        <v>1170.1117859529477</v>
      </c>
      <c r="N133">
        <f t="shared" ca="1" si="157"/>
        <v>1210.4200823587207</v>
      </c>
      <c r="O133">
        <f t="shared" ca="1" si="157"/>
        <v>1251.1558201516705</v>
      </c>
      <c r="P133">
        <f t="shared" ca="1" si="157"/>
        <v>1292.3515124855599</v>
      </c>
      <c r="Q133">
        <f t="shared" ca="1" si="157"/>
        <v>1334.039986756778</v>
      </c>
      <c r="R133">
        <f t="shared" ca="1" si="157"/>
        <v>1375.8098890360754</v>
      </c>
      <c r="S133">
        <f t="shared" ca="1" si="157"/>
        <v>1417.8543858800472</v>
      </c>
      <c r="T133">
        <f t="shared" ca="1" si="157"/>
        <v>1460.2000247723774</v>
      </c>
      <c r="U133">
        <f t="shared" ca="1" si="157"/>
        <v>1502.8733717724383</v>
      </c>
      <c r="V133">
        <f t="shared" ca="1" si="157"/>
        <v>1545.9010301905623</v>
      </c>
      <c r="W133">
        <f t="shared" ca="1" si="157"/>
        <v>1589.3096591597059</v>
      </c>
      <c r="X133">
        <f t="shared" ca="1" si="157"/>
        <v>1633.125992117526</v>
      </c>
      <c r="Y133">
        <f t="shared" ca="1" si="157"/>
        <v>1677.3768552127415</v>
      </c>
      <c r="Z133">
        <f t="shared" ca="1" si="157"/>
        <v>1722.0891856494952</v>
      </c>
      <c r="AA133">
        <f t="shared" ca="1" si="157"/>
        <v>1767.2900499833074</v>
      </c>
      <c r="AB133">
        <f t="shared" ca="1" si="157"/>
        <v>1813.0066623820767</v>
      </c>
      <c r="AC133">
        <f t="shared" ca="1" si="157"/>
        <v>1859.2664028654751</v>
      </c>
      <c r="AD133">
        <f t="shared" ca="1" si="157"/>
        <v>1905.5634820598552</v>
      </c>
      <c r="AE133">
        <f t="shared" ca="1" si="157"/>
        <v>1952.0729994126284</v>
      </c>
      <c r="AF133">
        <f t="shared" ca="1" si="157"/>
        <v>1998.8172760164655</v>
      </c>
      <c r="AG133">
        <f t="shared" ca="1" si="157"/>
        <v>2045.8184917643102</v>
      </c>
      <c r="AH133">
        <f t="shared" ca="1" si="157"/>
        <v>2093.0986993829597</v>
      </c>
      <c r="AI133">
        <f t="shared" ca="1" si="157"/>
        <v>2140.679838227677</v>
      </c>
      <c r="AJ133">
        <f t="shared" ca="1" si="157"/>
        <v>2188.5837478483645</v>
      </c>
      <c r="AK133">
        <f t="shared" ca="1" si="157"/>
        <v>2236.8321813375856</v>
      </c>
      <c r="AL133">
        <f t="shared" ref="AL133:BM133" ca="1" si="158">SUM(AL130:AL132)</f>
        <v>2285.4468184704638</v>
      </c>
      <c r="AM133">
        <f t="shared" ca="1" si="158"/>
        <v>2334.4492786462642</v>
      </c>
      <c r="AN133">
        <f t="shared" ca="1" si="158"/>
        <v>2383.8611336412164</v>
      </c>
      <c r="AO133">
        <f t="shared" ca="1" si="158"/>
        <v>2433.703920181933</v>
      </c>
      <c r="AP133">
        <f t="shared" ca="1" si="158"/>
        <v>2483.8997841614096</v>
      </c>
      <c r="AQ133">
        <f t="shared" ca="1" si="158"/>
        <v>2534.6095261350001</v>
      </c>
      <c r="AR133">
        <f t="shared" ca="1" si="158"/>
        <v>2585.8541758233323</v>
      </c>
      <c r="AS133">
        <f t="shared" ca="1" si="158"/>
        <v>2637.6548060528089</v>
      </c>
      <c r="AT133">
        <f t="shared" ca="1" si="158"/>
        <v>2690.0325440356205</v>
      </c>
      <c r="AU133">
        <f t="shared" ca="1" si="158"/>
        <v>2743.0085825473698</v>
      </c>
      <c r="AV133">
        <f t="shared" ca="1" si="158"/>
        <v>2796.6041910098234</v>
      </c>
      <c r="AW133">
        <f t="shared" ca="1" si="158"/>
        <v>2850.8407264861644</v>
      </c>
      <c r="AX133">
        <f t="shared" ca="1" si="158"/>
        <v>2905.7396445959798</v>
      </c>
      <c r="AY133">
        <f t="shared" ca="1" si="158"/>
        <v>2961.3225103570917</v>
      </c>
      <c r="AZ133">
        <f t="shared" ca="1" si="158"/>
        <v>3017.6110089612121</v>
      </c>
      <c r="BA133">
        <f t="shared" ca="1" si="158"/>
        <v>3074.6269564902786</v>
      </c>
      <c r="BB133">
        <f t="shared" ca="1" si="158"/>
        <v>3132.3147049811105</v>
      </c>
      <c r="BC133">
        <f t="shared" ca="1" si="158"/>
        <v>3190.823806742912</v>
      </c>
      <c r="BD133">
        <f t="shared" ca="1" si="158"/>
        <v>3250.1759544819774</v>
      </c>
      <c r="BE133">
        <f t="shared" ca="1" si="158"/>
        <v>3310.3930502855246</v>
      </c>
      <c r="BF133">
        <f t="shared" ca="1" si="158"/>
        <v>3371.4972154736211</v>
      </c>
      <c r="BG133">
        <f t="shared" ca="1" si="158"/>
        <v>3433.5108004609979</v>
      </c>
      <c r="BH133">
        <f t="shared" ca="1" si="158"/>
        <v>3496.4563946342851</v>
      </c>
      <c r="BI133">
        <f t="shared" ca="1" si="158"/>
        <v>3560.3568362501501</v>
      </c>
      <c r="BJ133">
        <f t="shared" ca="1" si="158"/>
        <v>3625.2352223597659</v>
      </c>
      <c r="BK133">
        <f t="shared" ca="1" si="158"/>
        <v>3691.1149187649939</v>
      </c>
      <c r="BL133">
        <f t="shared" ca="1" si="158"/>
        <v>3758.0195700116228</v>
      </c>
      <c r="BM133">
        <f t="shared" ca="1" si="158"/>
        <v>3825.9731094249601</v>
      </c>
    </row>
    <row r="134" spans="1:65" ht="15" customHeight="1" x14ac:dyDescent="0.25">
      <c r="A134" s="51"/>
    </row>
    <row r="135" spans="1:65" ht="15" customHeight="1" x14ac:dyDescent="0.25">
      <c r="A135" s="51"/>
      <c r="B135" t="s">
        <v>310</v>
      </c>
      <c r="F135">
        <f t="shared" ref="F135:AK135" si="159">E138</f>
        <v>0</v>
      </c>
      <c r="G135">
        <f t="shared" ca="1" si="159"/>
        <v>243.39246031746038</v>
      </c>
      <c r="H135">
        <f t="shared" ca="1" si="159"/>
        <v>229.78460912698421</v>
      </c>
      <c r="I135">
        <f t="shared" ca="1" si="159"/>
        <v>215.70048314484134</v>
      </c>
      <c r="J135">
        <f t="shared" ca="1" si="159"/>
        <v>201.12341275332349</v>
      </c>
      <c r="K135">
        <f t="shared" ca="1" si="159"/>
        <v>186.03614489810252</v>
      </c>
      <c r="L135">
        <f t="shared" ca="1" si="159"/>
        <v>170.42082266794881</v>
      </c>
      <c r="M135">
        <f t="shared" ca="1" si="159"/>
        <v>154.25896415973972</v>
      </c>
      <c r="N135">
        <f t="shared" ca="1" si="159"/>
        <v>137.53144060374328</v>
      </c>
      <c r="O135">
        <f t="shared" ca="1" si="159"/>
        <v>120.218453723287</v>
      </c>
      <c r="P135">
        <f t="shared" ca="1" si="159"/>
        <v>102.29951230201473</v>
      </c>
      <c r="Q135">
        <f t="shared" ca="1" si="159"/>
        <v>83.753407930997938</v>
      </c>
      <c r="R135">
        <f t="shared" ca="1" si="159"/>
        <v>64.558189906995551</v>
      </c>
      <c r="S135">
        <f t="shared" ca="1" si="159"/>
        <v>288.20169947007173</v>
      </c>
      <c r="T135">
        <f t="shared" ca="1" si="159"/>
        <v>276.54505461731065</v>
      </c>
      <c r="U135">
        <f t="shared" ca="1" si="159"/>
        <v>264.57150906135632</v>
      </c>
      <c r="V135">
        <f t="shared" ca="1" si="159"/>
        <v>252.27338212069208</v>
      </c>
      <c r="W135">
        <f t="shared" ca="1" si="159"/>
        <v>239.64282661524106</v>
      </c>
      <c r="X135">
        <f t="shared" ca="1" si="159"/>
        <v>226.67182610867542</v>
      </c>
      <c r="Y135">
        <f t="shared" ca="1" si="159"/>
        <v>213.35219214629893</v>
      </c>
      <c r="Z135">
        <f t="shared" ca="1" si="159"/>
        <v>199.67556149111135</v>
      </c>
      <c r="AA135">
        <f t="shared" ca="1" si="159"/>
        <v>185.63339336083595</v>
      </c>
      <c r="AB135">
        <f t="shared" ca="1" si="159"/>
        <v>171.2169666688755</v>
      </c>
      <c r="AC135">
        <f t="shared" ca="1" si="159"/>
        <v>156.41737727235278</v>
      </c>
      <c r="AD135">
        <f t="shared" ca="1" si="159"/>
        <v>141.22553523059332</v>
      </c>
      <c r="AE135">
        <f t="shared" ca="1" si="159"/>
        <v>346.22022908087871</v>
      </c>
      <c r="AF135">
        <f t="shared" ca="1" si="159"/>
        <v>335.82961657501897</v>
      </c>
      <c r="AG135">
        <f t="shared" ca="1" si="159"/>
        <v>325.30718980160481</v>
      </c>
      <c r="AH135">
        <f t="shared" ca="1" si="159"/>
        <v>314.6551184606887</v>
      </c>
      <c r="AI135">
        <f t="shared" ca="1" si="159"/>
        <v>303.87580717579726</v>
      </c>
      <c r="AJ135">
        <f t="shared" ca="1" si="159"/>
        <v>292.9719073729716</v>
      </c>
      <c r="AK135">
        <f t="shared" ca="1" si="159"/>
        <v>281.94632965745598</v>
      </c>
      <c r="AL135">
        <f t="shared" ref="AL135:BM135" ca="1" si="160">AK138</f>
        <v>270.80225670721279</v>
      </c>
      <c r="AM135">
        <f t="shared" ca="1" si="160"/>
        <v>259.54315670314975</v>
      </c>
      <c r="AN135">
        <f t="shared" ca="1" si="160"/>
        <v>248.17279731667594</v>
      </c>
      <c r="AO135">
        <f t="shared" ca="1" si="160"/>
        <v>236.69526027596322</v>
      </c>
      <c r="AP135">
        <f t="shared" ca="1" si="160"/>
        <v>225.11495653307381</v>
      </c>
      <c r="AQ135">
        <f t="shared" ca="1" si="160"/>
        <v>415.63835478051533</v>
      </c>
      <c r="AR135">
        <f t="shared" ca="1" si="160"/>
        <v>408.90529618873927</v>
      </c>
      <c r="AS135">
        <f t="shared" ca="1" si="160"/>
        <v>402.08889160547011</v>
      </c>
      <c r="AT135">
        <f t="shared" ca="1" si="160"/>
        <v>395.19206337289546</v>
      </c>
      <c r="AU135">
        <f t="shared" ca="1" si="160"/>
        <v>388.21797239552893</v>
      </c>
      <c r="AV135">
        <f t="shared" ca="1" si="160"/>
        <v>381.17002960572148</v>
      </c>
      <c r="AW135">
        <f t="shared" ca="1" si="160"/>
        <v>374.05190789962649</v>
      </c>
      <c r="AX135">
        <f t="shared" ca="1" si="160"/>
        <v>366.86755456155095</v>
      </c>
      <c r="AY135">
        <f t="shared" ca="1" si="160"/>
        <v>359.62120419528202</v>
      </c>
      <c r="AZ135">
        <f t="shared" ca="1" si="160"/>
        <v>352.31739218165808</v>
      </c>
      <c r="BA135">
        <f t="shared" ca="1" si="160"/>
        <v>344.96096868235787</v>
      </c>
      <c r="BB135">
        <f t="shared" ca="1" si="160"/>
        <v>337.55711321061057</v>
      </c>
      <c r="BC135">
        <f t="shared" ca="1" si="160"/>
        <v>515.8465704386299</v>
      </c>
      <c r="BD135">
        <f t="shared" ca="1" si="160"/>
        <v>513.49916116660506</v>
      </c>
      <c r="BE135">
        <f t="shared" ca="1" si="160"/>
        <v>511.12670613016849</v>
      </c>
      <c r="BF135">
        <f t="shared" ca="1" si="160"/>
        <v>508.73316467385911</v>
      </c>
      <c r="BG135">
        <f t="shared" ca="1" si="160"/>
        <v>506.32274672728363</v>
      </c>
      <c r="BH135">
        <f t="shared" ca="1" si="160"/>
        <v>503.89992410907456</v>
      </c>
      <c r="BI135">
        <f t="shared" ca="1" si="160"/>
        <v>501.46944228182247</v>
      </c>
      <c r="BJ135">
        <f t="shared" ca="1" si="160"/>
        <v>499.03633257490947</v>
      </c>
      <c r="BK135">
        <f t="shared" ca="1" si="160"/>
        <v>496.60592489278537</v>
      </c>
      <c r="BL135">
        <f t="shared" ca="1" si="160"/>
        <v>494.18386092686353</v>
      </c>
      <c r="BM135">
        <f t="shared" ca="1" si="160"/>
        <v>491.77610788987113</v>
      </c>
    </row>
    <row r="136" spans="1:65" ht="15" customHeight="1" x14ac:dyDescent="0.25">
      <c r="A136" s="51"/>
      <c r="B136" t="s">
        <v>311</v>
      </c>
      <c r="F136">
        <f>Revenue_Forecast!F52</f>
        <v>265.51904761904768</v>
      </c>
      <c r="G136">
        <f>Revenue_Forecast!G52</f>
        <v>9.2931666666666679</v>
      </c>
      <c r="H136">
        <f>Revenue_Forecast!H52</f>
        <v>9.618427500000001</v>
      </c>
      <c r="I136">
        <f>Revenue_Forecast!I52</f>
        <v>9.9550724625000022</v>
      </c>
      <c r="J136">
        <f>Revenue_Forecast!J52</f>
        <v>10.303499998687503</v>
      </c>
      <c r="K136">
        <f>Revenue_Forecast!K52</f>
        <v>10.664122498641564</v>
      </c>
      <c r="L136">
        <f>Revenue_Forecast!L52</f>
        <v>11.037366786094021</v>
      </c>
      <c r="M136">
        <f>Revenue_Forecast!M52</f>
        <v>11.423674623607308</v>
      </c>
      <c r="N136">
        <f>Revenue_Forecast!N52</f>
        <v>11.823503235433565</v>
      </c>
      <c r="O136">
        <f>Revenue_Forecast!O52</f>
        <v>12.237325848673741</v>
      </c>
      <c r="P136">
        <f>Revenue_Forecast!P52</f>
        <v>12.665632253377321</v>
      </c>
      <c r="Q136">
        <f>Revenue_Forecast!Q52</f>
        <v>13.108929382245528</v>
      </c>
      <c r="R136">
        <f>Revenue_Forecast!R52</f>
        <v>255.07753054662192</v>
      </c>
      <c r="S136">
        <f>Revenue_Forecast!S52</f>
        <v>20.730486082068126</v>
      </c>
      <c r="T136">
        <f>Revenue_Forecast!T52</f>
        <v>21.3949633678635</v>
      </c>
      <c r="U136">
        <f>Revenue_Forecast!U52</f>
        <v>22.080864666849408</v>
      </c>
      <c r="V136">
        <f>Revenue_Forecast!V52</f>
        <v>22.788884838733139</v>
      </c>
      <c r="W136">
        <f>Revenue_Forecast!W52</f>
        <v>23.519741413889122</v>
      </c>
      <c r="X136">
        <f>Revenue_Forecast!X52</f>
        <v>24.274175337349575</v>
      </c>
      <c r="Y136">
        <f>Revenue_Forecast!Y52</f>
        <v>25.052951737350369</v>
      </c>
      <c r="Z136">
        <f>Revenue_Forecast!Z52</f>
        <v>25.856860719247003</v>
      </c>
      <c r="AA136">
        <f>Revenue_Forecast!AA52</f>
        <v>26.6867181856427</v>
      </c>
      <c r="AB136">
        <f>Revenue_Forecast!AB52</f>
        <v>27.543366683598904</v>
      </c>
      <c r="AC136">
        <f>Revenue_Forecast!AC52</f>
        <v>28.427676279827338</v>
      </c>
      <c r="AD136">
        <f>Revenue_Forecast!AD52</f>
        <v>248.02663777416765</v>
      </c>
      <c r="AE136">
        <f>Revenue_Forecast!AE52</f>
        <v>33.724135539472925</v>
      </c>
      <c r="AF136">
        <f>Revenue_Forecast!AF52</f>
        <v>34.701171990468957</v>
      </c>
      <c r="AG136">
        <f>Revenue_Forecast!AG52</f>
        <v>35.707042218977698</v>
      </c>
      <c r="AH136">
        <f>Revenue_Forecast!AH52</f>
        <v>36.742612951026786</v>
      </c>
      <c r="AI136">
        <f>Revenue_Forecast!AI52</f>
        <v>37.808777434838348</v>
      </c>
      <c r="AJ136">
        <f>Revenue_Forecast!AJ52</f>
        <v>38.906456266221014</v>
      </c>
      <c r="AK136">
        <f>Revenue_Forecast!AK52</f>
        <v>40.036598240051973</v>
      </c>
      <c r="AL136">
        <f>Revenue_Forecast!AL52</f>
        <v>41.20018122868526</v>
      </c>
      <c r="AM136">
        <f>Revenue_Forecast!AM52</f>
        <v>42.398213088150101</v>
      </c>
      <c r="AN136">
        <f>Revenue_Forecast!AN52</f>
        <v>43.63173259303052</v>
      </c>
      <c r="AO136">
        <f>Revenue_Forecast!AO52</f>
        <v>44.901810400947106</v>
      </c>
      <c r="AP136">
        <f>Revenue_Forecast!AP52</f>
        <v>246.91268281101532</v>
      </c>
      <c r="AQ136">
        <f>Revenue_Forecast!AQ52</f>
        <v>51.104597829281857</v>
      </c>
      <c r="AR136">
        <f>Revenue_Forecast!AR52</f>
        <v>52.504895460272337</v>
      </c>
      <c r="AS136">
        <f>Revenue_Forecast!AS52</f>
        <v>53.944238137511405</v>
      </c>
      <c r="AT136">
        <f>Revenue_Forecast!AT52</f>
        <v>55.423735614691573</v>
      </c>
      <c r="AU136">
        <f>Revenue_Forecast!AU52</f>
        <v>56.944529835651743</v>
      </c>
      <c r="AV136">
        <f>Revenue_Forecast!AV52</f>
        <v>58.507795887831762</v>
      </c>
      <c r="AW136">
        <f>Revenue_Forecast!AW52</f>
        <v>60.114742984560245</v>
      </c>
      <c r="AX136">
        <f>Revenue_Forecast!AX52</f>
        <v>61.766615477065159</v>
      </c>
      <c r="AY136">
        <f>Revenue_Forecast!AY52</f>
        <v>63.46469389712469</v>
      </c>
      <c r="AZ136">
        <f>Revenue_Forecast!AZ52</f>
        <v>65.210296031304622</v>
      </c>
      <c r="BA136">
        <f>Revenue_Forecast!BA52</f>
        <v>67.004778027758434</v>
      </c>
      <c r="BB136">
        <f>Revenue_Forecast!BB52</f>
        <v>253.22403690175324</v>
      </c>
      <c r="BC136">
        <f>Revenue_Forecast!BC52</f>
        <v>74.540131544656987</v>
      </c>
      <c r="BD136">
        <f>Revenue_Forecast!BD52</f>
        <v>76.516012172970136</v>
      </c>
      <c r="BE136">
        <f>Revenue_Forecast!BE52</f>
        <v>78.544988263605148</v>
      </c>
      <c r="BF136">
        <f>Revenue_Forecast!BF52</f>
        <v>80.628509605943293</v>
      </c>
      <c r="BG136">
        <f>Revenue_Forecast!BG52</f>
        <v>82.76806630691496</v>
      </c>
      <c r="BH136">
        <f>Revenue_Forecast!BH52</f>
        <v>84.965189935148317</v>
      </c>
      <c r="BI136">
        <f>Revenue_Forecast!BI52</f>
        <v>87.22145469829897</v>
      </c>
      <c r="BJ136">
        <f>Revenue_Forecast!BJ52</f>
        <v>89.538478654544505</v>
      </c>
      <c r="BK136">
        <f>Revenue_Forecast!BK52</f>
        <v>91.917924959257846</v>
      </c>
      <c r="BL136">
        <f>Revenue_Forecast!BL52</f>
        <v>94.36150314790396</v>
      </c>
      <c r="BM136">
        <f>Revenue_Forecast!BM52</f>
        <v>96.870970456236378</v>
      </c>
    </row>
    <row r="137" spans="1:65" ht="15" customHeight="1" x14ac:dyDescent="0.25">
      <c r="A137" s="51"/>
      <c r="B137" t="s">
        <v>305</v>
      </c>
      <c r="F137">
        <f t="shared" ref="F137:AK137" ca="1" si="161">-F31</f>
        <v>-22.126587301587307</v>
      </c>
      <c r="G137">
        <f t="shared" ca="1" si="161"/>
        <v>-22.901017857142861</v>
      </c>
      <c r="H137">
        <f t="shared" ca="1" si="161"/>
        <v>-23.702553482142861</v>
      </c>
      <c r="I137">
        <f t="shared" ca="1" si="161"/>
        <v>-24.532142854017859</v>
      </c>
      <c r="J137">
        <f t="shared" ca="1" si="161"/>
        <v>-25.390767853908486</v>
      </c>
      <c r="K137">
        <f t="shared" ca="1" si="161"/>
        <v>-26.279444728795283</v>
      </c>
      <c r="L137">
        <f t="shared" ca="1" si="161"/>
        <v>-27.199225294303119</v>
      </c>
      <c r="M137">
        <f t="shared" ca="1" si="161"/>
        <v>-28.151198179603728</v>
      </c>
      <c r="N137">
        <f t="shared" ca="1" si="161"/>
        <v>-29.13649011588986</v>
      </c>
      <c r="O137">
        <f t="shared" ca="1" si="161"/>
        <v>-30.156267269946007</v>
      </c>
      <c r="P137">
        <f t="shared" ca="1" si="161"/>
        <v>-31.211736624394117</v>
      </c>
      <c r="Q137">
        <f t="shared" ca="1" si="161"/>
        <v>-32.304147406247914</v>
      </c>
      <c r="R137">
        <f t="shared" ca="1" si="161"/>
        <v>-31.434020983545761</v>
      </c>
      <c r="S137">
        <f t="shared" ca="1" si="161"/>
        <v>-32.387130934829223</v>
      </c>
      <c r="T137">
        <f t="shared" ca="1" si="161"/>
        <v>-33.368508923817849</v>
      </c>
      <c r="U137">
        <f t="shared" ca="1" si="161"/>
        <v>-34.37899160751364</v>
      </c>
      <c r="V137">
        <f t="shared" ca="1" si="161"/>
        <v>-35.41944034418411</v>
      </c>
      <c r="W137">
        <f t="shared" ca="1" si="161"/>
        <v>-36.490741920454738</v>
      </c>
      <c r="X137">
        <f t="shared" ca="1" si="161"/>
        <v>-37.593809299726033</v>
      </c>
      <c r="Y137">
        <f t="shared" ca="1" si="161"/>
        <v>-38.729582392537957</v>
      </c>
      <c r="Z137">
        <f t="shared" ca="1" si="161"/>
        <v>-39.899028849522409</v>
      </c>
      <c r="AA137">
        <f t="shared" ca="1" si="161"/>
        <v>-41.10314487760315</v>
      </c>
      <c r="AB137">
        <f t="shared" ca="1" si="161"/>
        <v>-42.342956080121617</v>
      </c>
      <c r="AC137">
        <f t="shared" ca="1" si="161"/>
        <v>-43.619518321586767</v>
      </c>
      <c r="AD137">
        <f t="shared" ca="1" si="161"/>
        <v>-43.031943923882238</v>
      </c>
      <c r="AE137">
        <f t="shared" ca="1" si="161"/>
        <v>-44.114748045332632</v>
      </c>
      <c r="AF137">
        <f t="shared" ca="1" si="161"/>
        <v>-45.223598763883082</v>
      </c>
      <c r="AG137">
        <f t="shared" ca="1" si="161"/>
        <v>-46.359113559893778</v>
      </c>
      <c r="AH137">
        <f t="shared" ca="1" si="161"/>
        <v>-47.521924235918249</v>
      </c>
      <c r="AI137">
        <f t="shared" ca="1" si="161"/>
        <v>-48.712677237664018</v>
      </c>
      <c r="AJ137">
        <f t="shared" ca="1" si="161"/>
        <v>-49.932033981736637</v>
      </c>
      <c r="AK137">
        <f t="shared" ca="1" si="161"/>
        <v>-51.180671190295101</v>
      </c>
      <c r="AL137">
        <f t="shared" ref="AL137:BM137" ca="1" si="162">-AL31</f>
        <v>-52.459281232748296</v>
      </c>
      <c r="AM137">
        <f t="shared" ca="1" si="162"/>
        <v>-53.768572474623916</v>
      </c>
      <c r="AN137">
        <f t="shared" ca="1" si="162"/>
        <v>-55.109269633743217</v>
      </c>
      <c r="AO137">
        <f t="shared" ca="1" si="162"/>
        <v>-56.482114143836526</v>
      </c>
      <c r="AP137">
        <f t="shared" ca="1" si="162"/>
        <v>-56.389284563573824</v>
      </c>
      <c r="AQ137">
        <f t="shared" ca="1" si="162"/>
        <v>-57.837656421057908</v>
      </c>
      <c r="AR137">
        <f t="shared" ca="1" si="162"/>
        <v>-59.32130004354152</v>
      </c>
      <c r="AS137">
        <f t="shared" ca="1" si="162"/>
        <v>-60.841066370086004</v>
      </c>
      <c r="AT137">
        <f t="shared" ca="1" si="162"/>
        <v>-62.397826592058074</v>
      </c>
      <c r="AU137">
        <f t="shared" ca="1" si="162"/>
        <v>-63.992472625459186</v>
      </c>
      <c r="AV137">
        <f t="shared" ca="1" si="162"/>
        <v>-65.625917593926758</v>
      </c>
      <c r="AW137">
        <f t="shared" ca="1" si="162"/>
        <v>-67.299096322635762</v>
      </c>
      <c r="AX137">
        <f t="shared" ca="1" si="162"/>
        <v>-69.012965843334086</v>
      </c>
      <c r="AY137">
        <f t="shared" ca="1" si="162"/>
        <v>-70.76850591074863</v>
      </c>
      <c r="AZ137">
        <f t="shared" ca="1" si="162"/>
        <v>-72.5667195306048</v>
      </c>
      <c r="BA137">
        <f t="shared" ca="1" si="162"/>
        <v>-74.408633499505754</v>
      </c>
      <c r="BB137">
        <f t="shared" ca="1" si="162"/>
        <v>-74.934579673733921</v>
      </c>
      <c r="BC137">
        <f t="shared" ca="1" si="162"/>
        <v>-76.887540816681849</v>
      </c>
      <c r="BD137">
        <f t="shared" ca="1" si="162"/>
        <v>-78.888467209406684</v>
      </c>
      <c r="BE137">
        <f t="shared" ca="1" si="162"/>
        <v>-80.938529719914484</v>
      </c>
      <c r="BF137">
        <f t="shared" ca="1" si="162"/>
        <v>-83.0389275525188</v>
      </c>
      <c r="BG137">
        <f t="shared" ca="1" si="162"/>
        <v>-85.190888925124057</v>
      </c>
      <c r="BH137">
        <f t="shared" ca="1" si="162"/>
        <v>-87.395671762400426</v>
      </c>
      <c r="BI137">
        <f t="shared" ca="1" si="162"/>
        <v>-89.654564405212</v>
      </c>
      <c r="BJ137">
        <f t="shared" ca="1" si="162"/>
        <v>-91.968886336668618</v>
      </c>
      <c r="BK137">
        <f t="shared" ca="1" si="162"/>
        <v>-94.339988925179711</v>
      </c>
      <c r="BL137">
        <f t="shared" ca="1" si="162"/>
        <v>-96.769256184896321</v>
      </c>
      <c r="BM137">
        <f t="shared" ca="1" si="162"/>
        <v>-99.258105553936161</v>
      </c>
    </row>
    <row r="138" spans="1:65" ht="15" customHeight="1" x14ac:dyDescent="0.25">
      <c r="A138" s="51"/>
      <c r="B138" t="s">
        <v>312</v>
      </c>
      <c r="E138">
        <f>E160</f>
        <v>0</v>
      </c>
      <c r="F138">
        <f t="shared" ref="F138:AK138" ca="1" si="163">SUM(F135:F137)</f>
        <v>243.39246031746038</v>
      </c>
      <c r="G138">
        <f t="shared" ca="1" si="163"/>
        <v>229.78460912698421</v>
      </c>
      <c r="H138">
        <f t="shared" ca="1" si="163"/>
        <v>215.70048314484134</v>
      </c>
      <c r="I138">
        <f t="shared" ca="1" si="163"/>
        <v>201.12341275332349</v>
      </c>
      <c r="J138">
        <f t="shared" ca="1" si="163"/>
        <v>186.03614489810252</v>
      </c>
      <c r="K138">
        <f t="shared" ca="1" si="163"/>
        <v>170.42082266794881</v>
      </c>
      <c r="L138">
        <f t="shared" ca="1" si="163"/>
        <v>154.25896415973972</v>
      </c>
      <c r="M138">
        <f t="shared" ca="1" si="163"/>
        <v>137.53144060374328</v>
      </c>
      <c r="N138">
        <f t="shared" ca="1" si="163"/>
        <v>120.218453723287</v>
      </c>
      <c r="O138">
        <f t="shared" ca="1" si="163"/>
        <v>102.29951230201473</v>
      </c>
      <c r="P138">
        <f t="shared" ca="1" si="163"/>
        <v>83.753407930997938</v>
      </c>
      <c r="Q138">
        <f t="shared" ca="1" si="163"/>
        <v>64.558189906995551</v>
      </c>
      <c r="R138">
        <f t="shared" ca="1" si="163"/>
        <v>288.20169947007173</v>
      </c>
      <c r="S138">
        <f t="shared" ca="1" si="163"/>
        <v>276.54505461731065</v>
      </c>
      <c r="T138">
        <f t="shared" ca="1" si="163"/>
        <v>264.57150906135632</v>
      </c>
      <c r="U138">
        <f t="shared" ca="1" si="163"/>
        <v>252.27338212069208</v>
      </c>
      <c r="V138">
        <f t="shared" ca="1" si="163"/>
        <v>239.64282661524106</v>
      </c>
      <c r="W138">
        <f t="shared" ca="1" si="163"/>
        <v>226.67182610867542</v>
      </c>
      <c r="X138">
        <f t="shared" ca="1" si="163"/>
        <v>213.35219214629893</v>
      </c>
      <c r="Y138">
        <f t="shared" ca="1" si="163"/>
        <v>199.67556149111135</v>
      </c>
      <c r="Z138">
        <f t="shared" ca="1" si="163"/>
        <v>185.63339336083595</v>
      </c>
      <c r="AA138">
        <f t="shared" ca="1" si="163"/>
        <v>171.2169666688755</v>
      </c>
      <c r="AB138">
        <f t="shared" ca="1" si="163"/>
        <v>156.41737727235278</v>
      </c>
      <c r="AC138">
        <f t="shared" ca="1" si="163"/>
        <v>141.22553523059332</v>
      </c>
      <c r="AD138">
        <f t="shared" ca="1" si="163"/>
        <v>346.22022908087871</v>
      </c>
      <c r="AE138">
        <f t="shared" ca="1" si="163"/>
        <v>335.82961657501897</v>
      </c>
      <c r="AF138">
        <f t="shared" ca="1" si="163"/>
        <v>325.30718980160481</v>
      </c>
      <c r="AG138">
        <f t="shared" ca="1" si="163"/>
        <v>314.6551184606887</v>
      </c>
      <c r="AH138">
        <f t="shared" ca="1" si="163"/>
        <v>303.87580717579726</v>
      </c>
      <c r="AI138">
        <f t="shared" ca="1" si="163"/>
        <v>292.9719073729716</v>
      </c>
      <c r="AJ138">
        <f t="shared" ca="1" si="163"/>
        <v>281.94632965745598</v>
      </c>
      <c r="AK138">
        <f t="shared" ca="1" si="163"/>
        <v>270.80225670721279</v>
      </c>
      <c r="AL138">
        <f t="shared" ref="AL138:BM138" ca="1" si="164">SUM(AL135:AL137)</f>
        <v>259.54315670314975</v>
      </c>
      <c r="AM138">
        <f t="shared" ca="1" si="164"/>
        <v>248.17279731667594</v>
      </c>
      <c r="AN138">
        <f t="shared" ca="1" si="164"/>
        <v>236.69526027596322</v>
      </c>
      <c r="AO138">
        <f t="shared" ca="1" si="164"/>
        <v>225.11495653307381</v>
      </c>
      <c r="AP138">
        <f t="shared" ca="1" si="164"/>
        <v>415.63835478051533</v>
      </c>
      <c r="AQ138">
        <f t="shared" ca="1" si="164"/>
        <v>408.90529618873927</v>
      </c>
      <c r="AR138">
        <f t="shared" ca="1" si="164"/>
        <v>402.08889160547011</v>
      </c>
      <c r="AS138">
        <f t="shared" ca="1" si="164"/>
        <v>395.19206337289546</v>
      </c>
      <c r="AT138">
        <f t="shared" ca="1" si="164"/>
        <v>388.21797239552893</v>
      </c>
      <c r="AU138">
        <f t="shared" ca="1" si="164"/>
        <v>381.17002960572148</v>
      </c>
      <c r="AV138">
        <f t="shared" ca="1" si="164"/>
        <v>374.05190789962649</v>
      </c>
      <c r="AW138">
        <f t="shared" ca="1" si="164"/>
        <v>366.86755456155095</v>
      </c>
      <c r="AX138">
        <f t="shared" ca="1" si="164"/>
        <v>359.62120419528202</v>
      </c>
      <c r="AY138">
        <f t="shared" ca="1" si="164"/>
        <v>352.31739218165808</v>
      </c>
      <c r="AZ138">
        <f t="shared" ca="1" si="164"/>
        <v>344.96096868235787</v>
      </c>
      <c r="BA138">
        <f t="shared" ca="1" si="164"/>
        <v>337.55711321061057</v>
      </c>
      <c r="BB138">
        <f t="shared" ca="1" si="164"/>
        <v>515.8465704386299</v>
      </c>
      <c r="BC138">
        <f t="shared" ca="1" si="164"/>
        <v>513.49916116660506</v>
      </c>
      <c r="BD138">
        <f t="shared" ca="1" si="164"/>
        <v>511.12670613016849</v>
      </c>
      <c r="BE138">
        <f t="shared" ca="1" si="164"/>
        <v>508.73316467385911</v>
      </c>
      <c r="BF138">
        <f t="shared" ca="1" si="164"/>
        <v>506.32274672728363</v>
      </c>
      <c r="BG138">
        <f t="shared" ca="1" si="164"/>
        <v>503.89992410907456</v>
      </c>
      <c r="BH138">
        <f t="shared" ca="1" si="164"/>
        <v>501.46944228182247</v>
      </c>
      <c r="BI138">
        <f t="shared" ca="1" si="164"/>
        <v>499.03633257490947</v>
      </c>
      <c r="BJ138">
        <f t="shared" ca="1" si="164"/>
        <v>496.60592489278537</v>
      </c>
      <c r="BK138">
        <f t="shared" ca="1" si="164"/>
        <v>494.18386092686353</v>
      </c>
      <c r="BL138">
        <f t="shared" ca="1" si="164"/>
        <v>491.77610788987113</v>
      </c>
      <c r="BM138">
        <f t="shared" ca="1" si="164"/>
        <v>489.38897279217133</v>
      </c>
    </row>
    <row r="139" spans="1:65" ht="15" customHeight="1" x14ac:dyDescent="0.25">
      <c r="A139" s="51"/>
    </row>
    <row r="140" spans="1:65" ht="15" customHeight="1" x14ac:dyDescent="0.25">
      <c r="A140" s="51"/>
      <c r="B140" t="s">
        <v>279</v>
      </c>
      <c r="F140">
        <f t="shared" ref="F140:AK140" si="165">+E143</f>
        <v>176.13399999999999</v>
      </c>
      <c r="G140">
        <f t="shared" ca="1" si="165"/>
        <v>178.21092035247617</v>
      </c>
      <c r="H140">
        <f t="shared" ca="1" si="165"/>
        <v>179.70347822033048</v>
      </c>
      <c r="I140">
        <f t="shared" ca="1" si="165"/>
        <v>180.62750150740612</v>
      </c>
      <c r="J140">
        <f t="shared" ca="1" si="165"/>
        <v>180.9992659297277</v>
      </c>
      <c r="K140">
        <f t="shared" ca="1" si="165"/>
        <v>180.83550959597426</v>
      </c>
      <c r="L140">
        <f t="shared" ca="1" si="165"/>
        <v>180.15344795426196</v>
      </c>
      <c r="M140">
        <f t="shared" ca="1" si="165"/>
        <v>178.97078911742895</v>
      </c>
      <c r="N140">
        <f t="shared" ca="1" si="165"/>
        <v>177.60220957932276</v>
      </c>
      <c r="O140">
        <f t="shared" ca="1" si="165"/>
        <v>176.06645033490776</v>
      </c>
      <c r="P140">
        <f t="shared" ca="1" si="165"/>
        <v>174.38279341733801</v>
      </c>
      <c r="Q140">
        <f t="shared" ca="1" si="165"/>
        <v>172.57107886548098</v>
      </c>
      <c r="R140">
        <f t="shared" ca="1" si="165"/>
        <v>170.65172213572711</v>
      </c>
      <c r="S140">
        <f t="shared" ca="1" si="165"/>
        <v>167.38055985225225</v>
      </c>
      <c r="T140">
        <f t="shared" ca="1" si="165"/>
        <v>164.06720143061796</v>
      </c>
      <c r="U140">
        <f t="shared" ca="1" si="165"/>
        <v>160.72908918386435</v>
      </c>
      <c r="V140">
        <f t="shared" ca="1" si="165"/>
        <v>157.38402929246504</v>
      </c>
      <c r="W140">
        <f t="shared" ca="1" si="165"/>
        <v>154.05020177346157</v>
      </c>
      <c r="X140">
        <f t="shared" ca="1" si="165"/>
        <v>150.87796412569458</v>
      </c>
      <c r="Y140">
        <f t="shared" ca="1" si="165"/>
        <v>148.42741953706911</v>
      </c>
      <c r="Z140">
        <f t="shared" ca="1" si="165"/>
        <v>146.71793133989783</v>
      </c>
      <c r="AA140">
        <f t="shared" ca="1" si="165"/>
        <v>145.76927860047584</v>
      </c>
      <c r="AB140">
        <f t="shared" ca="1" si="165"/>
        <v>145.60166712915452</v>
      </c>
      <c r="AC140">
        <f t="shared" ca="1" si="165"/>
        <v>146.23574071729888</v>
      </c>
      <c r="AD140">
        <f t="shared" ca="1" si="165"/>
        <v>147.69259260763496</v>
      </c>
      <c r="AE140">
        <f t="shared" ca="1" si="165"/>
        <v>147.22325004367133</v>
      </c>
      <c r="AF140">
        <f t="shared" ca="1" si="165"/>
        <v>147.41045300592111</v>
      </c>
      <c r="AG140">
        <f t="shared" ca="1" si="165"/>
        <v>148.26863000652259</v>
      </c>
      <c r="AH140">
        <f t="shared" ca="1" si="165"/>
        <v>149.81243421734752</v>
      </c>
      <c r="AI140">
        <f t="shared" ca="1" si="165"/>
        <v>152.05674889276781</v>
      </c>
      <c r="AJ140">
        <f t="shared" ca="1" si="165"/>
        <v>155.01669285586104</v>
      </c>
      <c r="AK140">
        <f t="shared" ca="1" si="165"/>
        <v>158.70762605035256</v>
      </c>
      <c r="AL140">
        <f t="shared" ref="AL140:BM140" ca="1" si="166">+AK143</f>
        <v>163.1451551606005</v>
      </c>
      <c r="AM140">
        <f t="shared" ca="1" si="166"/>
        <v>168.34513930193876</v>
      </c>
      <c r="AN140">
        <f t="shared" ca="1" si="166"/>
        <v>174.32369578370401</v>
      </c>
      <c r="AO140">
        <f t="shared" ca="1" si="166"/>
        <v>181.09720594728415</v>
      </c>
      <c r="AP140">
        <f t="shared" ca="1" si="166"/>
        <v>188.6823210815385</v>
      </c>
      <c r="AQ140">
        <f t="shared" ca="1" si="166"/>
        <v>194.69137076561827</v>
      </c>
      <c r="AR140">
        <f t="shared" ca="1" si="166"/>
        <v>201.56294994067144</v>
      </c>
      <c r="AS140">
        <f t="shared" ca="1" si="166"/>
        <v>209.31484173616164</v>
      </c>
      <c r="AT140">
        <f t="shared" ca="1" si="166"/>
        <v>217.96513275563839</v>
      </c>
      <c r="AU140">
        <f t="shared" ca="1" si="166"/>
        <v>227.53221953666434</v>
      </c>
      <c r="AV140">
        <f t="shared" ca="1" si="166"/>
        <v>238.03481510871933</v>
      </c>
      <c r="AW140">
        <f t="shared" ca="1" si="166"/>
        <v>249.49195565163916</v>
      </c>
      <c r="AX140">
        <f t="shared" ca="1" si="166"/>
        <v>261.9230072571745</v>
      </c>
      <c r="AY140">
        <f t="shared" ca="1" si="166"/>
        <v>275.34767279628232</v>
      </c>
      <c r="AZ140">
        <f t="shared" ca="1" si="166"/>
        <v>289.78599889479239</v>
      </c>
      <c r="BA140">
        <f t="shared" ca="1" si="166"/>
        <v>305.25838302012045</v>
      </c>
      <c r="BB140">
        <f t="shared" ca="1" si="166"/>
        <v>321.78558068173197</v>
      </c>
      <c r="BC140">
        <f t="shared" ca="1" si="166"/>
        <v>337.18052134210086</v>
      </c>
      <c r="BD140">
        <f t="shared" ca="1" si="166"/>
        <v>353.69576324277944</v>
      </c>
      <c r="BE140">
        <f t="shared" ca="1" si="166"/>
        <v>371.35354425835567</v>
      </c>
      <c r="BF140">
        <f t="shared" ca="1" si="166"/>
        <v>390.17650139082627</v>
      </c>
      <c r="BG140">
        <f t="shared" ca="1" si="166"/>
        <v>410.18767871907738</v>
      </c>
      <c r="BH140">
        <f t="shared" ca="1" si="166"/>
        <v>431.4105354860439</v>
      </c>
      <c r="BI140">
        <f t="shared" ca="1" si="166"/>
        <v>453.8689543265852</v>
      </c>
      <c r="BJ140">
        <f t="shared" ca="1" si="166"/>
        <v>477.58724963916166</v>
      </c>
      <c r="BK140">
        <f t="shared" ca="1" si="166"/>
        <v>502.59017610444425</v>
      </c>
      <c r="BL140">
        <f t="shared" ca="1" si="166"/>
        <v>528.90293735403861</v>
      </c>
      <c r="BM140">
        <f t="shared" ca="1" si="166"/>
        <v>556.55119479255438</v>
      </c>
    </row>
    <row r="141" spans="1:65" ht="15" customHeight="1" x14ac:dyDescent="0.25">
      <c r="A141" s="51"/>
      <c r="B141" t="s">
        <v>34</v>
      </c>
      <c r="F141">
        <f t="shared" ref="F141:AK141" ca="1" si="167">-F53</f>
        <v>6.9230678415872839</v>
      </c>
      <c r="G141">
        <f t="shared" ca="1" si="167"/>
        <v>4.9751928928476978</v>
      </c>
      <c r="H141">
        <f t="shared" ca="1" si="167"/>
        <v>3.0800776235854821</v>
      </c>
      <c r="I141">
        <f t="shared" ca="1" si="167"/>
        <v>1.2392147410718897</v>
      </c>
      <c r="J141">
        <f t="shared" ca="1" si="167"/>
        <v>-0.54585444584474629</v>
      </c>
      <c r="K141">
        <f t="shared" ca="1" si="167"/>
        <v>-2.2735388057076875</v>
      </c>
      <c r="L141">
        <f t="shared" ca="1" si="167"/>
        <v>-3.9421961227767888</v>
      </c>
      <c r="M141">
        <f t="shared" ca="1" si="167"/>
        <v>-4.5619317936872985</v>
      </c>
      <c r="N141">
        <f t="shared" ca="1" si="167"/>
        <v>-5.1191974813833525</v>
      </c>
      <c r="O141">
        <f t="shared" ca="1" si="167"/>
        <v>-5.6121897252324562</v>
      </c>
      <c r="P141">
        <f t="shared" ca="1" si="167"/>
        <v>-6.0390485061901522</v>
      </c>
      <c r="Q141">
        <f t="shared" ca="1" si="167"/>
        <v>-6.3978557658462343</v>
      </c>
      <c r="R141">
        <f t="shared" ca="1" si="167"/>
        <v>-10.903874278249592</v>
      </c>
      <c r="S141">
        <f t="shared" ca="1" si="167"/>
        <v>-11.044528072114314</v>
      </c>
      <c r="T141">
        <f t="shared" ca="1" si="167"/>
        <v>-11.127040822511979</v>
      </c>
      <c r="U141">
        <f t="shared" ca="1" si="167"/>
        <v>-11.150199637997698</v>
      </c>
      <c r="V141">
        <f t="shared" ca="1" si="167"/>
        <v>-11.112758396678228</v>
      </c>
      <c r="W141">
        <f t="shared" ca="1" si="167"/>
        <v>-10.574125492556579</v>
      </c>
      <c r="X141">
        <f t="shared" ca="1" si="167"/>
        <v>-8.1684819620848543</v>
      </c>
      <c r="Y141">
        <f t="shared" ca="1" si="167"/>
        <v>-5.6982939905709387</v>
      </c>
      <c r="Z141">
        <f t="shared" ca="1" si="167"/>
        <v>-3.1621757980732603</v>
      </c>
      <c r="AA141">
        <f t="shared" ca="1" si="167"/>
        <v>-0.55870490440443277</v>
      </c>
      <c r="AB141">
        <f t="shared" ca="1" si="167"/>
        <v>2.1135786271478345</v>
      </c>
      <c r="AC141">
        <f t="shared" ca="1" si="167"/>
        <v>4.8561729677868932</v>
      </c>
      <c r="AD141">
        <f t="shared" ca="1" si="167"/>
        <v>-1.5644752132120843</v>
      </c>
      <c r="AE141">
        <f t="shared" ca="1" si="167"/>
        <v>0.62400987416597786</v>
      </c>
      <c r="AF141">
        <f t="shared" ca="1" si="167"/>
        <v>2.8605900020048693</v>
      </c>
      <c r="AG141">
        <f t="shared" ca="1" si="167"/>
        <v>5.1460140360830877</v>
      </c>
      <c r="AH141">
        <f t="shared" ca="1" si="167"/>
        <v>7.4810489180676711</v>
      </c>
      <c r="AI141">
        <f t="shared" ca="1" si="167"/>
        <v>9.8664798769774009</v>
      </c>
      <c r="AJ141">
        <f t="shared" ca="1" si="167"/>
        <v>12.303110648305051</v>
      </c>
      <c r="AK141">
        <f t="shared" ca="1" si="167"/>
        <v>14.791763700826447</v>
      </c>
      <c r="AL141">
        <f t="shared" ref="AL141:BM141" ca="1" si="168">-AL53</f>
        <v>17.333280471127555</v>
      </c>
      <c r="AM141">
        <f t="shared" ca="1" si="168"/>
        <v>19.928521605884193</v>
      </c>
      <c r="AN141">
        <f t="shared" ca="1" si="168"/>
        <v>22.578367211933838</v>
      </c>
      <c r="AO141">
        <f t="shared" ca="1" si="168"/>
        <v>25.283717114181162</v>
      </c>
      <c r="AP141">
        <f t="shared" ca="1" si="168"/>
        <v>20.030165613599237</v>
      </c>
      <c r="AQ141">
        <f t="shared" ca="1" si="168"/>
        <v>22.905263916843865</v>
      </c>
      <c r="AR141">
        <f t="shared" ca="1" si="168"/>
        <v>25.839639318300605</v>
      </c>
      <c r="AS141">
        <f t="shared" ca="1" si="168"/>
        <v>28.83430339825582</v>
      </c>
      <c r="AT141">
        <f t="shared" ca="1" si="168"/>
        <v>31.890289270086559</v>
      </c>
      <c r="AU141">
        <f t="shared" ca="1" si="168"/>
        <v>35.008651906850005</v>
      </c>
      <c r="AV141">
        <f t="shared" ca="1" si="168"/>
        <v>38.190468476399552</v>
      </c>
      <c r="AW141">
        <f t="shared" ca="1" si="168"/>
        <v>41.436838685117785</v>
      </c>
      <c r="AX141">
        <f t="shared" ca="1" si="168"/>
        <v>44.748885130359454</v>
      </c>
      <c r="AY141">
        <f t="shared" ca="1" si="168"/>
        <v>48.127753661700183</v>
      </c>
      <c r="AZ141">
        <f t="shared" ca="1" si="168"/>
        <v>51.574613751093509</v>
      </c>
      <c r="BA141">
        <f t="shared" ca="1" si="168"/>
        <v>55.090658872038325</v>
      </c>
      <c r="BB141">
        <f t="shared" ca="1" si="168"/>
        <v>51.316468867896198</v>
      </c>
      <c r="BC141">
        <f t="shared" ca="1" si="168"/>
        <v>55.050806335595276</v>
      </c>
      <c r="BD141">
        <f t="shared" ca="1" si="168"/>
        <v>58.859270051920959</v>
      </c>
      <c r="BE141">
        <f t="shared" ca="1" si="168"/>
        <v>62.743190441568728</v>
      </c>
      <c r="BF141">
        <f t="shared" ca="1" si="168"/>
        <v>66.703924427503722</v>
      </c>
      <c r="BG141">
        <f t="shared" ca="1" si="168"/>
        <v>70.742855889888432</v>
      </c>
      <c r="BH141">
        <f t="shared" ca="1" si="168"/>
        <v>74.86139613513771</v>
      </c>
      <c r="BI141">
        <f t="shared" ca="1" si="168"/>
        <v>79.060984375254748</v>
      </c>
      <c r="BJ141">
        <f t="shared" ca="1" si="168"/>
        <v>83.343088217608582</v>
      </c>
      <c r="BK141">
        <f t="shared" ca="1" si="168"/>
        <v>87.709204165314503</v>
      </c>
      <c r="BL141">
        <f t="shared" ca="1" si="168"/>
        <v>92.160858128385911</v>
      </c>
      <c r="BM141">
        <f t="shared" ca="1" si="168"/>
        <v>96.699605945828836</v>
      </c>
    </row>
    <row r="142" spans="1:65" ht="15" customHeight="1" x14ac:dyDescent="0.25">
      <c r="A142" s="51"/>
      <c r="B142" t="s">
        <v>280</v>
      </c>
      <c r="F142">
        <f t="shared" ref="F142:AK142" ca="1" si="169">-F19*F141</f>
        <v>-4.8461474891110985</v>
      </c>
      <c r="G142">
        <f t="shared" ca="1" si="169"/>
        <v>-3.4826350249933884</v>
      </c>
      <c r="H142">
        <f t="shared" ca="1" si="169"/>
        <v>-2.1560543365098375</v>
      </c>
      <c r="I142">
        <f t="shared" ca="1" si="169"/>
        <v>-0.86745031875032275</v>
      </c>
      <c r="J142">
        <f t="shared" ca="1" si="169"/>
        <v>0.38209811209132238</v>
      </c>
      <c r="K142">
        <f t="shared" ca="1" si="169"/>
        <v>1.5914771639953811</v>
      </c>
      <c r="L142">
        <f t="shared" ca="1" si="169"/>
        <v>2.7595372859437521</v>
      </c>
      <c r="M142">
        <f t="shared" ca="1" si="169"/>
        <v>3.1933522555811087</v>
      </c>
      <c r="N142">
        <f t="shared" ca="1" si="169"/>
        <v>3.5834382369683464</v>
      </c>
      <c r="O142">
        <f t="shared" ca="1" si="169"/>
        <v>3.9285328076627191</v>
      </c>
      <c r="P142">
        <f t="shared" ca="1" si="169"/>
        <v>4.2273339543331065</v>
      </c>
      <c r="Q142">
        <f t="shared" ca="1" si="169"/>
        <v>4.478499036092364</v>
      </c>
      <c r="R142">
        <f t="shared" ca="1" si="169"/>
        <v>7.6327119947747137</v>
      </c>
      <c r="S142">
        <f t="shared" ca="1" si="169"/>
        <v>7.7311696504800196</v>
      </c>
      <c r="T142">
        <f t="shared" ca="1" si="169"/>
        <v>7.7889285757583853</v>
      </c>
      <c r="U142">
        <f t="shared" ca="1" si="169"/>
        <v>7.8051397465983881</v>
      </c>
      <c r="V142">
        <f t="shared" ca="1" si="169"/>
        <v>7.7789308776747585</v>
      </c>
      <c r="W142">
        <f t="shared" ca="1" si="169"/>
        <v>7.4018878447896048</v>
      </c>
      <c r="X142">
        <f t="shared" ca="1" si="169"/>
        <v>5.7179373734593977</v>
      </c>
      <c r="Y142">
        <f t="shared" ca="1" si="169"/>
        <v>3.9888057933996568</v>
      </c>
      <c r="Z142">
        <f t="shared" ca="1" si="169"/>
        <v>2.213523058651282</v>
      </c>
      <c r="AA142">
        <f t="shared" ca="1" si="169"/>
        <v>0.3910934330831029</v>
      </c>
      <c r="AB142">
        <f t="shared" ca="1" si="169"/>
        <v>-1.4795050390034841</v>
      </c>
      <c r="AC142">
        <f t="shared" ca="1" si="169"/>
        <v>-3.3993210774508249</v>
      </c>
      <c r="AD142">
        <f t="shared" ca="1" si="169"/>
        <v>1.095132649248459</v>
      </c>
      <c r="AE142">
        <f t="shared" ca="1" si="169"/>
        <v>-0.43680691191618448</v>
      </c>
      <c r="AF142">
        <f t="shared" ca="1" si="169"/>
        <v>-2.0024130014034083</v>
      </c>
      <c r="AG142">
        <f t="shared" ca="1" si="169"/>
        <v>-3.6022098252581611</v>
      </c>
      <c r="AH142">
        <f t="shared" ca="1" si="169"/>
        <v>-5.2367342426473691</v>
      </c>
      <c r="AI142">
        <f t="shared" ca="1" si="169"/>
        <v>-6.9065359138841806</v>
      </c>
      <c r="AJ142">
        <f t="shared" ca="1" si="169"/>
        <v>-8.6121774538135352</v>
      </c>
      <c r="AK142">
        <f t="shared" ca="1" si="169"/>
        <v>-10.354234590578512</v>
      </c>
      <c r="AL142">
        <f t="shared" ref="AL142:BM142" ca="1" si="170">-AL19*AL141</f>
        <v>-12.133296329789287</v>
      </c>
      <c r="AM142">
        <f t="shared" ca="1" si="170"/>
        <v>-13.949965124118934</v>
      </c>
      <c r="AN142">
        <f t="shared" ca="1" si="170"/>
        <v>-15.804857048353686</v>
      </c>
      <c r="AO142">
        <f t="shared" ca="1" si="170"/>
        <v>-17.698601979926813</v>
      </c>
      <c r="AP142">
        <f t="shared" ca="1" si="170"/>
        <v>-14.021115929519466</v>
      </c>
      <c r="AQ142">
        <f t="shared" ca="1" si="170"/>
        <v>-16.033684741790704</v>
      </c>
      <c r="AR142">
        <f t="shared" ca="1" si="170"/>
        <v>-18.087747522810421</v>
      </c>
      <c r="AS142">
        <f t="shared" ca="1" si="170"/>
        <v>-20.184012378779073</v>
      </c>
      <c r="AT142">
        <f t="shared" ca="1" si="170"/>
        <v>-22.323202489060591</v>
      </c>
      <c r="AU142">
        <f t="shared" ca="1" si="170"/>
        <v>-24.506056334795002</v>
      </c>
      <c r="AV142">
        <f t="shared" ca="1" si="170"/>
        <v>-26.733327933479686</v>
      </c>
      <c r="AW142">
        <f t="shared" ca="1" si="170"/>
        <v>-29.005787079582447</v>
      </c>
      <c r="AX142">
        <f t="shared" ca="1" si="170"/>
        <v>-31.324219591251616</v>
      </c>
      <c r="AY142">
        <f t="shared" ca="1" si="170"/>
        <v>-33.689427563190122</v>
      </c>
      <c r="AZ142">
        <f t="shared" ca="1" si="170"/>
        <v>-36.102229625765453</v>
      </c>
      <c r="BA142">
        <f t="shared" ca="1" si="170"/>
        <v>-38.563461210426823</v>
      </c>
      <c r="BB142">
        <f t="shared" ca="1" si="170"/>
        <v>-35.921528207527338</v>
      </c>
      <c r="BC142">
        <f t="shared" ca="1" si="170"/>
        <v>-38.535564434916694</v>
      </c>
      <c r="BD142">
        <f t="shared" ca="1" si="170"/>
        <v>-41.201489036344668</v>
      </c>
      <c r="BE142">
        <f t="shared" ca="1" si="170"/>
        <v>-43.920233309098109</v>
      </c>
      <c r="BF142">
        <f t="shared" ca="1" si="170"/>
        <v>-46.6927470992526</v>
      </c>
      <c r="BG142">
        <f t="shared" ca="1" si="170"/>
        <v>-49.519999122921902</v>
      </c>
      <c r="BH142">
        <f t="shared" ca="1" si="170"/>
        <v>-52.402977294596397</v>
      </c>
      <c r="BI142">
        <f t="shared" ca="1" si="170"/>
        <v>-55.342689062678318</v>
      </c>
      <c r="BJ142">
        <f t="shared" ca="1" si="170"/>
        <v>-58.340161752326004</v>
      </c>
      <c r="BK142">
        <f t="shared" ca="1" si="170"/>
        <v>-61.396442915720151</v>
      </c>
      <c r="BL142">
        <f t="shared" ca="1" si="170"/>
        <v>-64.512600689870141</v>
      </c>
      <c r="BM142">
        <f t="shared" ca="1" si="170"/>
        <v>-67.689724162080182</v>
      </c>
    </row>
    <row r="143" spans="1:65" ht="15" customHeight="1" x14ac:dyDescent="0.25">
      <c r="A143" s="51"/>
      <c r="B143" t="s">
        <v>281</v>
      </c>
      <c r="E143">
        <f>E162</f>
        <v>176.13399999999999</v>
      </c>
      <c r="F143">
        <f t="shared" ref="F143:AK143" ca="1" si="171">SUM(F140:F142)</f>
        <v>178.21092035247617</v>
      </c>
      <c r="G143">
        <f t="shared" ca="1" si="171"/>
        <v>179.70347822033048</v>
      </c>
      <c r="H143">
        <f t="shared" ca="1" si="171"/>
        <v>180.62750150740612</v>
      </c>
      <c r="I143">
        <f t="shared" ca="1" si="171"/>
        <v>180.9992659297277</v>
      </c>
      <c r="J143">
        <f t="shared" ca="1" si="171"/>
        <v>180.83550959597426</v>
      </c>
      <c r="K143">
        <f t="shared" ca="1" si="171"/>
        <v>180.15344795426196</v>
      </c>
      <c r="L143">
        <f t="shared" ca="1" si="171"/>
        <v>178.97078911742895</v>
      </c>
      <c r="M143">
        <f t="shared" ca="1" si="171"/>
        <v>177.60220957932276</v>
      </c>
      <c r="N143">
        <f t="shared" ca="1" si="171"/>
        <v>176.06645033490776</v>
      </c>
      <c r="O143">
        <f t="shared" ca="1" si="171"/>
        <v>174.38279341733801</v>
      </c>
      <c r="P143">
        <f t="shared" ca="1" si="171"/>
        <v>172.57107886548098</v>
      </c>
      <c r="Q143">
        <f t="shared" ca="1" si="171"/>
        <v>170.65172213572711</v>
      </c>
      <c r="R143">
        <f t="shared" ca="1" si="171"/>
        <v>167.38055985225225</v>
      </c>
      <c r="S143">
        <f t="shared" ca="1" si="171"/>
        <v>164.06720143061796</v>
      </c>
      <c r="T143">
        <f t="shared" ca="1" si="171"/>
        <v>160.72908918386435</v>
      </c>
      <c r="U143">
        <f t="shared" ca="1" si="171"/>
        <v>157.38402929246504</v>
      </c>
      <c r="V143">
        <f t="shared" ca="1" si="171"/>
        <v>154.05020177346157</v>
      </c>
      <c r="W143">
        <f t="shared" ca="1" si="171"/>
        <v>150.87796412569458</v>
      </c>
      <c r="X143">
        <f t="shared" ca="1" si="171"/>
        <v>148.42741953706911</v>
      </c>
      <c r="Y143">
        <f t="shared" ca="1" si="171"/>
        <v>146.71793133989783</v>
      </c>
      <c r="Z143">
        <f t="shared" ca="1" si="171"/>
        <v>145.76927860047584</v>
      </c>
      <c r="AA143">
        <f t="shared" ca="1" si="171"/>
        <v>145.60166712915452</v>
      </c>
      <c r="AB143">
        <f t="shared" ca="1" si="171"/>
        <v>146.23574071729888</v>
      </c>
      <c r="AC143">
        <f t="shared" ca="1" si="171"/>
        <v>147.69259260763496</v>
      </c>
      <c r="AD143">
        <f t="shared" ca="1" si="171"/>
        <v>147.22325004367133</v>
      </c>
      <c r="AE143">
        <f t="shared" ca="1" si="171"/>
        <v>147.41045300592111</v>
      </c>
      <c r="AF143">
        <f t="shared" ca="1" si="171"/>
        <v>148.26863000652259</v>
      </c>
      <c r="AG143">
        <f t="shared" ca="1" si="171"/>
        <v>149.81243421734752</v>
      </c>
      <c r="AH143">
        <f t="shared" ca="1" si="171"/>
        <v>152.05674889276781</v>
      </c>
      <c r="AI143">
        <f t="shared" ca="1" si="171"/>
        <v>155.01669285586104</v>
      </c>
      <c r="AJ143">
        <f t="shared" ca="1" si="171"/>
        <v>158.70762605035256</v>
      </c>
      <c r="AK143">
        <f t="shared" ca="1" si="171"/>
        <v>163.1451551606005</v>
      </c>
      <c r="AL143">
        <f t="shared" ref="AL143:BM143" ca="1" si="172">SUM(AL140:AL142)</f>
        <v>168.34513930193876</v>
      </c>
      <c r="AM143">
        <f t="shared" ca="1" si="172"/>
        <v>174.32369578370401</v>
      </c>
      <c r="AN143">
        <f t="shared" ca="1" si="172"/>
        <v>181.09720594728415</v>
      </c>
      <c r="AO143">
        <f t="shared" ca="1" si="172"/>
        <v>188.6823210815385</v>
      </c>
      <c r="AP143">
        <f t="shared" ca="1" si="172"/>
        <v>194.69137076561827</v>
      </c>
      <c r="AQ143">
        <f t="shared" ca="1" si="172"/>
        <v>201.56294994067144</v>
      </c>
      <c r="AR143">
        <f t="shared" ca="1" si="172"/>
        <v>209.31484173616164</v>
      </c>
      <c r="AS143">
        <f t="shared" ca="1" si="172"/>
        <v>217.96513275563839</v>
      </c>
      <c r="AT143">
        <f t="shared" ca="1" si="172"/>
        <v>227.53221953666434</v>
      </c>
      <c r="AU143">
        <f t="shared" ca="1" si="172"/>
        <v>238.03481510871933</v>
      </c>
      <c r="AV143">
        <f t="shared" ca="1" si="172"/>
        <v>249.49195565163916</v>
      </c>
      <c r="AW143">
        <f t="shared" ca="1" si="172"/>
        <v>261.9230072571745</v>
      </c>
      <c r="AX143">
        <f t="shared" ca="1" si="172"/>
        <v>275.34767279628232</v>
      </c>
      <c r="AY143">
        <f t="shared" ca="1" si="172"/>
        <v>289.78599889479239</v>
      </c>
      <c r="AZ143">
        <f t="shared" ca="1" si="172"/>
        <v>305.25838302012045</v>
      </c>
      <c r="BA143">
        <f t="shared" ca="1" si="172"/>
        <v>321.78558068173197</v>
      </c>
      <c r="BB143">
        <f t="shared" ca="1" si="172"/>
        <v>337.18052134210086</v>
      </c>
      <c r="BC143">
        <f t="shared" ca="1" si="172"/>
        <v>353.69576324277944</v>
      </c>
      <c r="BD143">
        <f t="shared" ca="1" si="172"/>
        <v>371.35354425835567</v>
      </c>
      <c r="BE143">
        <f t="shared" ca="1" si="172"/>
        <v>390.17650139082627</v>
      </c>
      <c r="BF143">
        <f t="shared" ca="1" si="172"/>
        <v>410.18767871907738</v>
      </c>
      <c r="BG143">
        <f t="shared" ca="1" si="172"/>
        <v>431.4105354860439</v>
      </c>
      <c r="BH143">
        <f t="shared" ca="1" si="172"/>
        <v>453.8689543265852</v>
      </c>
      <c r="BI143">
        <f t="shared" ca="1" si="172"/>
        <v>477.58724963916166</v>
      </c>
      <c r="BJ143">
        <f t="shared" ca="1" si="172"/>
        <v>502.59017610444425</v>
      </c>
      <c r="BK143">
        <f t="shared" ca="1" si="172"/>
        <v>528.90293735403861</v>
      </c>
      <c r="BL143">
        <f t="shared" ca="1" si="172"/>
        <v>556.55119479255438</v>
      </c>
      <c r="BM143">
        <f t="shared" ca="1" si="172"/>
        <v>585.56107657630298</v>
      </c>
    </row>
    <row r="144" spans="1:65" ht="15" customHeight="1" x14ac:dyDescent="0.25">
      <c r="A144" s="51"/>
    </row>
    <row r="145" spans="1:65" ht="15" customHeight="1" x14ac:dyDescent="0.25">
      <c r="A145" s="51"/>
      <c r="B145" t="s">
        <v>223</v>
      </c>
      <c r="F145">
        <f t="shared" ref="F145:AK145" si="173">E148</f>
        <v>3624.3690000000001</v>
      </c>
      <c r="G145">
        <f t="shared" ca="1" si="173"/>
        <v>3645.138203524762</v>
      </c>
      <c r="H145">
        <f t="shared" ca="1" si="173"/>
        <v>3660.063782203305</v>
      </c>
      <c r="I145">
        <f t="shared" ca="1" si="173"/>
        <v>3669.3040150740612</v>
      </c>
      <c r="J145">
        <f t="shared" ca="1" si="173"/>
        <v>3673.021659297277</v>
      </c>
      <c r="K145">
        <f t="shared" ca="1" si="173"/>
        <v>3671.3840959597428</v>
      </c>
      <c r="L145">
        <f t="shared" ca="1" si="173"/>
        <v>3664.5634795426199</v>
      </c>
      <c r="M145">
        <f t="shared" ca="1" si="173"/>
        <v>3652.7368911742897</v>
      </c>
      <c r="N145">
        <f t="shared" ca="1" si="173"/>
        <v>3639.0510957932279</v>
      </c>
      <c r="O145">
        <f t="shared" ca="1" si="173"/>
        <v>3623.6935033490777</v>
      </c>
      <c r="P145">
        <f t="shared" ca="1" si="173"/>
        <v>3606.8569341733805</v>
      </c>
      <c r="Q145">
        <f t="shared" ca="1" si="173"/>
        <v>3588.7397886548101</v>
      </c>
      <c r="R145">
        <f t="shared" ca="1" si="173"/>
        <v>3169.5462213572714</v>
      </c>
      <c r="S145">
        <f t="shared" ca="1" si="173"/>
        <v>3136.8345985225228</v>
      </c>
      <c r="T145">
        <f t="shared" ca="1" si="173"/>
        <v>3103.7010143061798</v>
      </c>
      <c r="U145">
        <f t="shared" ca="1" si="173"/>
        <v>3070.3198918386438</v>
      </c>
      <c r="V145">
        <f t="shared" ca="1" si="173"/>
        <v>3036.8692929246508</v>
      </c>
      <c r="W145">
        <f t="shared" ca="1" si="173"/>
        <v>3003.5310177346159</v>
      </c>
      <c r="X145">
        <f t="shared" ca="1" si="173"/>
        <v>2971.8086412569464</v>
      </c>
      <c r="Y145">
        <f t="shared" ca="1" si="173"/>
        <v>2947.3031953706918</v>
      </c>
      <c r="Z145">
        <f t="shared" ca="1" si="173"/>
        <v>2930.208313398979</v>
      </c>
      <c r="AA145">
        <f t="shared" ca="1" si="173"/>
        <v>2920.7217860047595</v>
      </c>
      <c r="AB145">
        <f t="shared" ca="1" si="173"/>
        <v>2919.0456712915461</v>
      </c>
      <c r="AC145">
        <f t="shared" ca="1" si="173"/>
        <v>2925.3864071729895</v>
      </c>
      <c r="AD145">
        <f t="shared" ca="1" si="173"/>
        <v>2539.9549260763501</v>
      </c>
      <c r="AE145">
        <f t="shared" ca="1" si="173"/>
        <v>2535.261500436714</v>
      </c>
      <c r="AF145">
        <f t="shared" ca="1" si="173"/>
        <v>2537.1335300592118</v>
      </c>
      <c r="AG145">
        <f t="shared" ca="1" si="173"/>
        <v>2545.7153000652265</v>
      </c>
      <c r="AH145">
        <f t="shared" ca="1" si="173"/>
        <v>2561.1533421734757</v>
      </c>
      <c r="AI145">
        <f t="shared" ca="1" si="173"/>
        <v>2583.5964889276788</v>
      </c>
      <c r="AJ145">
        <f t="shared" ca="1" si="173"/>
        <v>2613.1959285586108</v>
      </c>
      <c r="AK145">
        <f t="shared" ca="1" si="173"/>
        <v>2650.1052605035261</v>
      </c>
      <c r="AL145">
        <f t="shared" ref="AL145:BM145" ca="1" si="174">AK148</f>
        <v>2694.4805516060055</v>
      </c>
      <c r="AM145">
        <f t="shared" ca="1" si="174"/>
        <v>2746.480393019388</v>
      </c>
      <c r="AN145">
        <f t="shared" ca="1" si="174"/>
        <v>2806.2659578370403</v>
      </c>
      <c r="AO145">
        <f t="shared" ca="1" si="174"/>
        <v>2874.0010594728419</v>
      </c>
      <c r="AP145">
        <f t="shared" ca="1" si="174"/>
        <v>2549.8522108153852</v>
      </c>
      <c r="AQ145">
        <f t="shared" ca="1" si="174"/>
        <v>2609.9427076561828</v>
      </c>
      <c r="AR145">
        <f t="shared" ca="1" si="174"/>
        <v>2678.6584994067143</v>
      </c>
      <c r="AS145">
        <f t="shared" ca="1" si="174"/>
        <v>2756.1774173616163</v>
      </c>
      <c r="AT145">
        <f t="shared" ca="1" si="174"/>
        <v>2842.6803275563839</v>
      </c>
      <c r="AU145">
        <f t="shared" ca="1" si="174"/>
        <v>2938.3511953666434</v>
      </c>
      <c r="AV145">
        <f t="shared" ca="1" si="174"/>
        <v>3043.3771510871934</v>
      </c>
      <c r="AW145">
        <f t="shared" ca="1" si="174"/>
        <v>3157.9485565163923</v>
      </c>
      <c r="AX145">
        <f t="shared" ca="1" si="174"/>
        <v>3282.2590725717455</v>
      </c>
      <c r="AY145">
        <f t="shared" ca="1" si="174"/>
        <v>3416.505727962824</v>
      </c>
      <c r="AZ145">
        <f t="shared" ca="1" si="174"/>
        <v>3560.8889889479246</v>
      </c>
      <c r="BA145">
        <f t="shared" ca="1" si="174"/>
        <v>3715.6128302012053</v>
      </c>
      <c r="BB145">
        <f t="shared" ca="1" si="174"/>
        <v>3480.8848068173202</v>
      </c>
      <c r="BC145">
        <f t="shared" ca="1" si="174"/>
        <v>3634.8342134210088</v>
      </c>
      <c r="BD145">
        <f t="shared" ca="1" si="174"/>
        <v>3799.9866324277946</v>
      </c>
      <c r="BE145">
        <f t="shared" ca="1" si="174"/>
        <v>3976.5644425835576</v>
      </c>
      <c r="BF145">
        <f t="shared" ca="1" si="174"/>
        <v>4164.7940139082639</v>
      </c>
      <c r="BG145">
        <f t="shared" ca="1" si="174"/>
        <v>4364.9057871907753</v>
      </c>
      <c r="BH145">
        <f t="shared" ca="1" si="174"/>
        <v>4577.1343548604409</v>
      </c>
      <c r="BI145">
        <f t="shared" ca="1" si="174"/>
        <v>4801.7185432658544</v>
      </c>
      <c r="BJ145">
        <f t="shared" ca="1" si="174"/>
        <v>5038.9014963916188</v>
      </c>
      <c r="BK145">
        <f t="shared" ca="1" si="174"/>
        <v>5288.9307610444448</v>
      </c>
      <c r="BL145">
        <f t="shared" ca="1" si="174"/>
        <v>5552.0583735403879</v>
      </c>
      <c r="BM145">
        <f t="shared" ca="1" si="174"/>
        <v>5828.5409479255459</v>
      </c>
    </row>
    <row r="146" spans="1:65" ht="15" customHeight="1" x14ac:dyDescent="0.25">
      <c r="A146" s="51"/>
      <c r="B146" t="s">
        <v>100</v>
      </c>
      <c r="F146">
        <f t="shared" ref="F146:AK146" ca="1" si="175">F54</f>
        <v>20.769203524761853</v>
      </c>
      <c r="G146">
        <f t="shared" ca="1" si="175"/>
        <v>14.925578678543094</v>
      </c>
      <c r="H146">
        <f t="shared" ca="1" si="175"/>
        <v>9.2402328707564472</v>
      </c>
      <c r="I146">
        <f t="shared" ca="1" si="175"/>
        <v>3.717644223215669</v>
      </c>
      <c r="J146">
        <f t="shared" ca="1" si="175"/>
        <v>-1.6375633375342389</v>
      </c>
      <c r="K146">
        <f t="shared" ca="1" si="175"/>
        <v>-6.8206164171230625</v>
      </c>
      <c r="L146">
        <f t="shared" ca="1" si="175"/>
        <v>-11.826588368330366</v>
      </c>
      <c r="M146">
        <f t="shared" ca="1" si="175"/>
        <v>-13.685795381061896</v>
      </c>
      <c r="N146">
        <f t="shared" ca="1" si="175"/>
        <v>-15.357592444150058</v>
      </c>
      <c r="O146">
        <f t="shared" ca="1" si="175"/>
        <v>-16.83656917569737</v>
      </c>
      <c r="P146">
        <f t="shared" ca="1" si="175"/>
        <v>-18.117145518570457</v>
      </c>
      <c r="Q146">
        <f t="shared" ca="1" si="175"/>
        <v>-19.193567297538703</v>
      </c>
      <c r="R146">
        <f t="shared" ca="1" si="175"/>
        <v>-32.711622834748781</v>
      </c>
      <c r="S146">
        <f t="shared" ca="1" si="175"/>
        <v>-33.133584216342939</v>
      </c>
      <c r="T146">
        <f t="shared" ca="1" si="175"/>
        <v>-33.381122467535938</v>
      </c>
      <c r="U146">
        <f t="shared" ca="1" si="175"/>
        <v>-33.45059891399309</v>
      </c>
      <c r="V146">
        <f t="shared" ca="1" si="175"/>
        <v>-33.338275190034679</v>
      </c>
      <c r="W146">
        <f t="shared" ca="1" si="175"/>
        <v>-31.722376477669737</v>
      </c>
      <c r="X146">
        <f t="shared" ca="1" si="175"/>
        <v>-24.505445886254563</v>
      </c>
      <c r="Y146">
        <f t="shared" ca="1" si="175"/>
        <v>-17.094881971712816</v>
      </c>
      <c r="Z146">
        <f t="shared" ca="1" si="175"/>
        <v>-9.486527394219781</v>
      </c>
      <c r="AA146">
        <f t="shared" ca="1" si="175"/>
        <v>-1.6761147132132983</v>
      </c>
      <c r="AB146">
        <f t="shared" ca="1" si="175"/>
        <v>6.3407358814435035</v>
      </c>
      <c r="AC146">
        <f t="shared" ca="1" si="175"/>
        <v>14.56851890336068</v>
      </c>
      <c r="AD146">
        <f t="shared" ca="1" si="175"/>
        <v>-4.6934256396362528</v>
      </c>
      <c r="AE146">
        <f t="shared" ca="1" si="175"/>
        <v>1.8720296224979336</v>
      </c>
      <c r="AF146">
        <f t="shared" ca="1" si="175"/>
        <v>8.581770006014608</v>
      </c>
      <c r="AG146">
        <f t="shared" ca="1" si="175"/>
        <v>15.438042108249263</v>
      </c>
      <c r="AH146">
        <f t="shared" ca="1" si="175"/>
        <v>22.443146754203013</v>
      </c>
      <c r="AI146">
        <f t="shared" ca="1" si="175"/>
        <v>29.599439630932203</v>
      </c>
      <c r="AJ146">
        <f t="shared" ca="1" si="175"/>
        <v>36.909331944915152</v>
      </c>
      <c r="AK146">
        <f t="shared" ca="1" si="175"/>
        <v>44.375291102479338</v>
      </c>
      <c r="AL146">
        <f t="shared" ref="AL146:BM146" ca="1" si="176">AL54</f>
        <v>51.999841413382669</v>
      </c>
      <c r="AM146">
        <f t="shared" ca="1" si="176"/>
        <v>59.785564817652578</v>
      </c>
      <c r="AN146">
        <f t="shared" ca="1" si="176"/>
        <v>67.735101635801513</v>
      </c>
      <c r="AO146">
        <f t="shared" ca="1" si="176"/>
        <v>75.851151342543488</v>
      </c>
      <c r="AP146">
        <f t="shared" ca="1" si="176"/>
        <v>60.090496840797712</v>
      </c>
      <c r="AQ146">
        <f t="shared" ca="1" si="176"/>
        <v>68.715791750531594</v>
      </c>
      <c r="AR146">
        <f t="shared" ca="1" si="176"/>
        <v>77.518917954901809</v>
      </c>
      <c r="AS146">
        <f t="shared" ca="1" si="176"/>
        <v>86.502910194767452</v>
      </c>
      <c r="AT146">
        <f t="shared" ca="1" si="176"/>
        <v>95.670867810259679</v>
      </c>
      <c r="AU146">
        <f t="shared" ca="1" si="176"/>
        <v>105.02595572055002</v>
      </c>
      <c r="AV146">
        <f t="shared" ca="1" si="176"/>
        <v>114.57140542919865</v>
      </c>
      <c r="AW146">
        <f t="shared" ca="1" si="176"/>
        <v>124.31051605535336</v>
      </c>
      <c r="AX146">
        <f t="shared" ca="1" si="176"/>
        <v>134.24665539107838</v>
      </c>
      <c r="AY146">
        <f t="shared" ca="1" si="176"/>
        <v>144.38326098510055</v>
      </c>
      <c r="AZ146">
        <f t="shared" ca="1" si="176"/>
        <v>154.72384125328051</v>
      </c>
      <c r="BA146">
        <f t="shared" ca="1" si="176"/>
        <v>165.27197661611498</v>
      </c>
      <c r="BB146">
        <f t="shared" ca="1" si="176"/>
        <v>153.9494066036886</v>
      </c>
      <c r="BC146">
        <f t="shared" ca="1" si="176"/>
        <v>165.15241900678583</v>
      </c>
      <c r="BD146">
        <f t="shared" ca="1" si="176"/>
        <v>176.57781015576288</v>
      </c>
      <c r="BE146">
        <f t="shared" ca="1" si="176"/>
        <v>188.22957132470617</v>
      </c>
      <c r="BF146">
        <f t="shared" ca="1" si="176"/>
        <v>200.11177328251117</v>
      </c>
      <c r="BG146">
        <f t="shared" ca="1" si="176"/>
        <v>212.2285676696653</v>
      </c>
      <c r="BH146">
        <f t="shared" ca="1" si="176"/>
        <v>224.58418840541313</v>
      </c>
      <c r="BI146">
        <f t="shared" ca="1" si="176"/>
        <v>237.18295312576424</v>
      </c>
      <c r="BJ146">
        <f t="shared" ca="1" si="176"/>
        <v>250.02926465282576</v>
      </c>
      <c r="BK146">
        <f t="shared" ca="1" si="176"/>
        <v>263.12761249594348</v>
      </c>
      <c r="BL146">
        <f t="shared" ca="1" si="176"/>
        <v>276.4825743851577</v>
      </c>
      <c r="BM146">
        <f t="shared" ca="1" si="176"/>
        <v>290.09881783748654</v>
      </c>
    </row>
    <row r="147" spans="1:65" ht="15" customHeight="1" x14ac:dyDescent="0.25">
      <c r="A147" s="51"/>
      <c r="B147" t="s">
        <v>101</v>
      </c>
      <c r="D147" s="39">
        <v>-400</v>
      </c>
      <c r="E147" s="39">
        <v>-550</v>
      </c>
      <c r="F147">
        <f t="shared" ref="F147:AK147" si="177">F9</f>
        <v>0</v>
      </c>
      <c r="G147">
        <f t="shared" si="177"/>
        <v>0</v>
      </c>
      <c r="H147">
        <f t="shared" si="177"/>
        <v>0</v>
      </c>
      <c r="I147">
        <f t="shared" si="177"/>
        <v>0</v>
      </c>
      <c r="J147">
        <f t="shared" si="177"/>
        <v>0</v>
      </c>
      <c r="K147">
        <f t="shared" si="177"/>
        <v>0</v>
      </c>
      <c r="L147">
        <f t="shared" si="177"/>
        <v>0</v>
      </c>
      <c r="M147">
        <f t="shared" si="177"/>
        <v>0</v>
      </c>
      <c r="N147">
        <f t="shared" si="177"/>
        <v>0</v>
      </c>
      <c r="O147">
        <f t="shared" si="177"/>
        <v>0</v>
      </c>
      <c r="P147">
        <f t="shared" si="177"/>
        <v>0</v>
      </c>
      <c r="Q147">
        <f t="shared" si="177"/>
        <v>-400</v>
      </c>
      <c r="R147">
        <f t="shared" si="177"/>
        <v>0</v>
      </c>
      <c r="S147">
        <f t="shared" si="177"/>
        <v>0</v>
      </c>
      <c r="T147">
        <f t="shared" si="177"/>
        <v>0</v>
      </c>
      <c r="U147">
        <f t="shared" si="177"/>
        <v>0</v>
      </c>
      <c r="V147">
        <f t="shared" si="177"/>
        <v>0</v>
      </c>
      <c r="W147">
        <f t="shared" si="177"/>
        <v>0</v>
      </c>
      <c r="X147">
        <f t="shared" si="177"/>
        <v>0</v>
      </c>
      <c r="Y147">
        <f t="shared" si="177"/>
        <v>0</v>
      </c>
      <c r="Z147">
        <f t="shared" si="177"/>
        <v>0</v>
      </c>
      <c r="AA147">
        <f t="shared" si="177"/>
        <v>0</v>
      </c>
      <c r="AB147">
        <f t="shared" si="177"/>
        <v>0</v>
      </c>
      <c r="AC147">
        <f t="shared" si="177"/>
        <v>-400</v>
      </c>
      <c r="AD147">
        <f t="shared" si="177"/>
        <v>0</v>
      </c>
      <c r="AE147">
        <f t="shared" si="177"/>
        <v>0</v>
      </c>
      <c r="AF147">
        <f t="shared" si="177"/>
        <v>0</v>
      </c>
      <c r="AG147">
        <f t="shared" si="177"/>
        <v>0</v>
      </c>
      <c r="AH147">
        <f t="shared" si="177"/>
        <v>0</v>
      </c>
      <c r="AI147">
        <f t="shared" si="177"/>
        <v>0</v>
      </c>
      <c r="AJ147">
        <f t="shared" si="177"/>
        <v>0</v>
      </c>
      <c r="AK147">
        <f t="shared" si="177"/>
        <v>0</v>
      </c>
      <c r="AL147">
        <f t="shared" ref="AL147:BM147" si="178">AL9</f>
        <v>0</v>
      </c>
      <c r="AM147">
        <f t="shared" si="178"/>
        <v>0</v>
      </c>
      <c r="AN147">
        <f t="shared" si="178"/>
        <v>0</v>
      </c>
      <c r="AO147">
        <f t="shared" si="178"/>
        <v>-400</v>
      </c>
      <c r="AP147">
        <f t="shared" si="178"/>
        <v>0</v>
      </c>
      <c r="AQ147">
        <f t="shared" si="178"/>
        <v>0</v>
      </c>
      <c r="AR147">
        <f t="shared" si="178"/>
        <v>0</v>
      </c>
      <c r="AS147">
        <f t="shared" si="178"/>
        <v>0</v>
      </c>
      <c r="AT147">
        <f t="shared" si="178"/>
        <v>0</v>
      </c>
      <c r="AU147">
        <f t="shared" si="178"/>
        <v>0</v>
      </c>
      <c r="AV147">
        <f t="shared" si="178"/>
        <v>0</v>
      </c>
      <c r="AW147">
        <f t="shared" si="178"/>
        <v>0</v>
      </c>
      <c r="AX147">
        <f t="shared" si="178"/>
        <v>0</v>
      </c>
      <c r="AY147">
        <f t="shared" si="178"/>
        <v>0</v>
      </c>
      <c r="AZ147">
        <f t="shared" si="178"/>
        <v>0</v>
      </c>
      <c r="BA147">
        <f t="shared" si="178"/>
        <v>-400</v>
      </c>
      <c r="BB147">
        <f t="shared" si="178"/>
        <v>0</v>
      </c>
      <c r="BC147">
        <f t="shared" si="178"/>
        <v>0</v>
      </c>
      <c r="BD147">
        <f t="shared" si="178"/>
        <v>0</v>
      </c>
      <c r="BE147">
        <f t="shared" si="178"/>
        <v>0</v>
      </c>
      <c r="BF147">
        <f t="shared" si="178"/>
        <v>0</v>
      </c>
      <c r="BG147">
        <f t="shared" si="178"/>
        <v>0</v>
      </c>
      <c r="BH147">
        <f t="shared" si="178"/>
        <v>0</v>
      </c>
      <c r="BI147">
        <f t="shared" si="178"/>
        <v>0</v>
      </c>
      <c r="BJ147">
        <f t="shared" si="178"/>
        <v>0</v>
      </c>
      <c r="BK147">
        <f t="shared" si="178"/>
        <v>0</v>
      </c>
      <c r="BL147">
        <f t="shared" si="178"/>
        <v>0</v>
      </c>
      <c r="BM147">
        <f t="shared" si="178"/>
        <v>-400</v>
      </c>
    </row>
    <row r="148" spans="1:65" ht="15" customHeight="1" x14ac:dyDescent="0.25">
      <c r="A148" s="51"/>
      <c r="B148" t="s">
        <v>224</v>
      </c>
      <c r="E148">
        <f>E167</f>
        <v>3624.3690000000001</v>
      </c>
      <c r="F148">
        <f t="shared" ref="F148:AK148" ca="1" si="179">SUM(F145:F147)</f>
        <v>3645.138203524762</v>
      </c>
      <c r="G148">
        <f t="shared" ca="1" si="179"/>
        <v>3660.063782203305</v>
      </c>
      <c r="H148">
        <f t="shared" ca="1" si="179"/>
        <v>3669.3040150740612</v>
      </c>
      <c r="I148">
        <f t="shared" ca="1" si="179"/>
        <v>3673.021659297277</v>
      </c>
      <c r="J148">
        <f t="shared" ca="1" si="179"/>
        <v>3671.3840959597428</v>
      </c>
      <c r="K148">
        <f t="shared" ca="1" si="179"/>
        <v>3664.5634795426199</v>
      </c>
      <c r="L148">
        <f t="shared" ca="1" si="179"/>
        <v>3652.7368911742897</v>
      </c>
      <c r="M148">
        <f t="shared" ca="1" si="179"/>
        <v>3639.0510957932279</v>
      </c>
      <c r="N148">
        <f t="shared" ca="1" si="179"/>
        <v>3623.6935033490777</v>
      </c>
      <c r="O148">
        <f t="shared" ca="1" si="179"/>
        <v>3606.8569341733805</v>
      </c>
      <c r="P148">
        <f t="shared" ca="1" si="179"/>
        <v>3588.7397886548101</v>
      </c>
      <c r="Q148">
        <f t="shared" ca="1" si="179"/>
        <v>3169.5462213572714</v>
      </c>
      <c r="R148">
        <f t="shared" ca="1" si="179"/>
        <v>3136.8345985225228</v>
      </c>
      <c r="S148">
        <f t="shared" ca="1" si="179"/>
        <v>3103.7010143061798</v>
      </c>
      <c r="T148">
        <f t="shared" ca="1" si="179"/>
        <v>3070.3198918386438</v>
      </c>
      <c r="U148">
        <f t="shared" ca="1" si="179"/>
        <v>3036.8692929246508</v>
      </c>
      <c r="V148">
        <f t="shared" ca="1" si="179"/>
        <v>3003.5310177346159</v>
      </c>
      <c r="W148">
        <f t="shared" ca="1" si="179"/>
        <v>2971.8086412569464</v>
      </c>
      <c r="X148">
        <f t="shared" ca="1" si="179"/>
        <v>2947.3031953706918</v>
      </c>
      <c r="Y148">
        <f t="shared" ca="1" si="179"/>
        <v>2930.208313398979</v>
      </c>
      <c r="Z148">
        <f t="shared" ca="1" si="179"/>
        <v>2920.7217860047595</v>
      </c>
      <c r="AA148">
        <f t="shared" ca="1" si="179"/>
        <v>2919.0456712915461</v>
      </c>
      <c r="AB148">
        <f t="shared" ca="1" si="179"/>
        <v>2925.3864071729895</v>
      </c>
      <c r="AC148">
        <f t="shared" ca="1" si="179"/>
        <v>2539.9549260763501</v>
      </c>
      <c r="AD148">
        <f t="shared" ca="1" si="179"/>
        <v>2535.261500436714</v>
      </c>
      <c r="AE148">
        <f t="shared" ca="1" si="179"/>
        <v>2537.1335300592118</v>
      </c>
      <c r="AF148">
        <f t="shared" ca="1" si="179"/>
        <v>2545.7153000652265</v>
      </c>
      <c r="AG148">
        <f t="shared" ca="1" si="179"/>
        <v>2561.1533421734757</v>
      </c>
      <c r="AH148">
        <f t="shared" ca="1" si="179"/>
        <v>2583.5964889276788</v>
      </c>
      <c r="AI148">
        <f t="shared" ca="1" si="179"/>
        <v>2613.1959285586108</v>
      </c>
      <c r="AJ148">
        <f t="shared" ca="1" si="179"/>
        <v>2650.1052605035261</v>
      </c>
      <c r="AK148">
        <f t="shared" ca="1" si="179"/>
        <v>2694.4805516060055</v>
      </c>
      <c r="AL148">
        <f t="shared" ref="AL148:BM148" ca="1" si="180">SUM(AL145:AL147)</f>
        <v>2746.480393019388</v>
      </c>
      <c r="AM148">
        <f t="shared" ca="1" si="180"/>
        <v>2806.2659578370403</v>
      </c>
      <c r="AN148">
        <f t="shared" ca="1" si="180"/>
        <v>2874.0010594728419</v>
      </c>
      <c r="AO148">
        <f t="shared" ca="1" si="180"/>
        <v>2549.8522108153852</v>
      </c>
      <c r="AP148">
        <f t="shared" ca="1" si="180"/>
        <v>2609.9427076561828</v>
      </c>
      <c r="AQ148">
        <f t="shared" ca="1" si="180"/>
        <v>2678.6584994067143</v>
      </c>
      <c r="AR148">
        <f t="shared" ca="1" si="180"/>
        <v>2756.1774173616163</v>
      </c>
      <c r="AS148">
        <f t="shared" ca="1" si="180"/>
        <v>2842.6803275563839</v>
      </c>
      <c r="AT148">
        <f t="shared" ca="1" si="180"/>
        <v>2938.3511953666434</v>
      </c>
      <c r="AU148">
        <f t="shared" ca="1" si="180"/>
        <v>3043.3771510871934</v>
      </c>
      <c r="AV148">
        <f t="shared" ca="1" si="180"/>
        <v>3157.9485565163923</v>
      </c>
      <c r="AW148">
        <f t="shared" ca="1" si="180"/>
        <v>3282.2590725717455</v>
      </c>
      <c r="AX148">
        <f t="shared" ca="1" si="180"/>
        <v>3416.505727962824</v>
      </c>
      <c r="AY148">
        <f t="shared" ca="1" si="180"/>
        <v>3560.8889889479246</v>
      </c>
      <c r="AZ148">
        <f t="shared" ca="1" si="180"/>
        <v>3715.6128302012053</v>
      </c>
      <c r="BA148">
        <f t="shared" ca="1" si="180"/>
        <v>3480.8848068173202</v>
      </c>
      <c r="BB148">
        <f t="shared" ca="1" si="180"/>
        <v>3634.8342134210088</v>
      </c>
      <c r="BC148">
        <f t="shared" ca="1" si="180"/>
        <v>3799.9866324277946</v>
      </c>
      <c r="BD148">
        <f t="shared" ca="1" si="180"/>
        <v>3976.5644425835576</v>
      </c>
      <c r="BE148">
        <f t="shared" ca="1" si="180"/>
        <v>4164.7940139082639</v>
      </c>
      <c r="BF148">
        <f t="shared" ca="1" si="180"/>
        <v>4364.9057871907753</v>
      </c>
      <c r="BG148">
        <f t="shared" ca="1" si="180"/>
        <v>4577.1343548604409</v>
      </c>
      <c r="BH148">
        <f t="shared" ca="1" si="180"/>
        <v>4801.7185432658544</v>
      </c>
      <c r="BI148">
        <f t="shared" ca="1" si="180"/>
        <v>5038.9014963916188</v>
      </c>
      <c r="BJ148">
        <f t="shared" ca="1" si="180"/>
        <v>5288.9307610444448</v>
      </c>
      <c r="BK148">
        <f t="shared" ca="1" si="180"/>
        <v>5552.0583735403879</v>
      </c>
      <c r="BL148">
        <f t="shared" ca="1" si="180"/>
        <v>5828.5409479255459</v>
      </c>
      <c r="BM148">
        <f t="shared" ca="1" si="180"/>
        <v>5718.6397657630323</v>
      </c>
    </row>
    <row r="149" spans="1:65" ht="15" customHeight="1" x14ac:dyDescent="0.25">
      <c r="A149" s="51"/>
    </row>
    <row r="150" spans="1:65" ht="15" customHeight="1" x14ac:dyDescent="0.25">
      <c r="A150" s="82" t="s">
        <v>225</v>
      </c>
    </row>
    <row r="151" spans="1:65" ht="15" customHeight="1" x14ac:dyDescent="0.25">
      <c r="A151" s="82"/>
      <c r="B151" t="s">
        <v>66</v>
      </c>
      <c r="D151" s="39">
        <v>3799.8040000000001</v>
      </c>
      <c r="E151" s="39">
        <v>7856.1260000000002</v>
      </c>
      <c r="F151">
        <f t="shared" ref="F151:AK151" ca="1" si="181">F196</f>
        <v>7840.4443912281677</v>
      </c>
      <c r="G151">
        <f t="shared" ca="1" si="181"/>
        <v>7805.2650395546998</v>
      </c>
      <c r="H151">
        <f t="shared" ca="1" si="181"/>
        <v>7762.2805400462239</v>
      </c>
      <c r="I151">
        <f t="shared" ca="1" si="181"/>
        <v>7711.6525371163971</v>
      </c>
      <c r="J151">
        <f t="shared" ca="1" si="181"/>
        <v>7653.5471991260783</v>
      </c>
      <c r="K151">
        <f t="shared" ca="1" si="181"/>
        <v>7588.1353413100387</v>
      </c>
      <c r="L151">
        <f t="shared" ca="1" si="181"/>
        <v>7515.59255227218</v>
      </c>
      <c r="M151">
        <f t="shared" ca="1" si="181"/>
        <v>7427.5019841458643</v>
      </c>
      <c r="N151">
        <f t="shared" ca="1" si="181"/>
        <v>7335.9075665188457</v>
      </c>
      <c r="O151">
        <f t="shared" ca="1" si="181"/>
        <v>7241.0000042251604</v>
      </c>
      <c r="P151">
        <f t="shared" ca="1" si="181"/>
        <v>7142.9753191092968</v>
      </c>
      <c r="Q151">
        <f t="shared" ca="1" si="181"/>
        <v>6642.034995871094</v>
      </c>
      <c r="R151">
        <f t="shared" ca="1" si="181"/>
        <v>6747.7118360940613</v>
      </c>
      <c r="S151">
        <f t="shared" ca="1" si="181"/>
        <v>6629.5009865116554</v>
      </c>
      <c r="T151">
        <f t="shared" ca="1" si="181"/>
        <v>6511.3819092403346</v>
      </c>
      <c r="U151">
        <f t="shared" ca="1" si="181"/>
        <v>6393.5193169237564</v>
      </c>
      <c r="V151">
        <f t="shared" ca="1" si="181"/>
        <v>6276.0819308769214</v>
      </c>
      <c r="W151">
        <f t="shared" ca="1" si="181"/>
        <v>6153.7050486071848</v>
      </c>
      <c r="X151">
        <f t="shared" ca="1" si="181"/>
        <v>6032.0624168998729</v>
      </c>
      <c r="Y151">
        <f t="shared" ca="1" si="181"/>
        <v>5918.806146606631</v>
      </c>
      <c r="Z151">
        <f t="shared" ca="1" si="181"/>
        <v>5814.1219544763244</v>
      </c>
      <c r="AA151">
        <f t="shared" ca="1" si="181"/>
        <v>5718.2000587698649</v>
      </c>
      <c r="AB151">
        <f t="shared" ca="1" si="181"/>
        <v>5631.2352855221734</v>
      </c>
      <c r="AC151">
        <f t="shared" ca="1" si="181"/>
        <v>5153.4271775160914</v>
      </c>
      <c r="AD151">
        <f t="shared" ca="1" si="181"/>
        <v>5303.1246662682406</v>
      </c>
      <c r="AE151">
        <f t="shared" ca="1" si="181"/>
        <v>5215.3269216444151</v>
      </c>
      <c r="AF151">
        <f t="shared" ca="1" si="181"/>
        <v>5135.5853931398487</v>
      </c>
      <c r="AG151">
        <f t="shared" ca="1" si="181"/>
        <v>5064.0436723955791</v>
      </c>
      <c r="AH151">
        <f t="shared" ca="1" si="181"/>
        <v>5000.8483046666706</v>
      </c>
      <c r="AI151">
        <f t="shared" ca="1" si="181"/>
        <v>4946.1488486828684</v>
      </c>
      <c r="AJ151">
        <f t="shared" ca="1" si="181"/>
        <v>4900.0979379895125</v>
      </c>
      <c r="AK151">
        <f t="shared" ca="1" si="181"/>
        <v>4862.8513438035689</v>
      </c>
      <c r="AL151">
        <f t="shared" ref="AL151:BM151" ca="1" si="182">AL196</f>
        <v>4834.5680394206693</v>
      </c>
      <c r="AM151">
        <f t="shared" ca="1" si="182"/>
        <v>4815.4102662102196</v>
      </c>
      <c r="AN151">
        <f t="shared" ca="1" si="182"/>
        <v>4805.5436012366599</v>
      </c>
      <c r="AO151">
        <f t="shared" ca="1" si="182"/>
        <v>4405.1370265461828</v>
      </c>
      <c r="AP151">
        <f t="shared" ca="1" si="182"/>
        <v>4619.9238761821216</v>
      </c>
      <c r="AQ151">
        <f t="shared" ca="1" si="182"/>
        <v>4615.7972615219296</v>
      </c>
      <c r="AR151">
        <f t="shared" ca="1" si="182"/>
        <v>4621.8483076799721</v>
      </c>
      <c r="AS151">
        <f t="shared" ca="1" si="182"/>
        <v>4638.2612480431962</v>
      </c>
      <c r="AT151">
        <f t="shared" ca="1" si="182"/>
        <v>4665.2239975384973</v>
      </c>
      <c r="AU151">
        <f t="shared" ca="1" si="182"/>
        <v>4702.9282272180508</v>
      </c>
      <c r="AV151">
        <f t="shared" ca="1" si="182"/>
        <v>4751.5694405662616</v>
      </c>
      <c r="AW151">
        <f t="shared" ca="1" si="182"/>
        <v>4811.3470515685312</v>
      </c>
      <c r="AX151">
        <f t="shared" ca="1" si="182"/>
        <v>4882.4644645829794</v>
      </c>
      <c r="AY151">
        <f t="shared" ca="1" si="182"/>
        <v>4965.129156057551</v>
      </c>
      <c r="AZ151">
        <f t="shared" ca="1" si="182"/>
        <v>5059.5527581360166</v>
      </c>
      <c r="BA151">
        <f t="shared" ca="1" si="182"/>
        <v>4765.9511441976738</v>
      </c>
      <c r="BB151">
        <f t="shared" ca="1" si="182"/>
        <v>5067.9221618621577</v>
      </c>
      <c r="BC151">
        <f t="shared" ca="1" si="182"/>
        <v>5178.6070142165527</v>
      </c>
      <c r="BD151">
        <f t="shared" ca="1" si="182"/>
        <v>5302.1811273288558</v>
      </c>
      <c r="BE151">
        <f t="shared" ca="1" si="182"/>
        <v>5438.8804113521483</v>
      </c>
      <c r="BF151">
        <f t="shared" ca="1" si="182"/>
        <v>5588.9454115917215</v>
      </c>
      <c r="BG151">
        <f t="shared" ca="1" si="182"/>
        <v>5752.6214020650414</v>
      </c>
      <c r="BH151">
        <f t="shared" ca="1" si="182"/>
        <v>5930.1584811217353</v>
      </c>
      <c r="BI151">
        <f t="shared" ca="1" si="182"/>
        <v>6121.811669170771</v>
      </c>
      <c r="BJ151">
        <f t="shared" ca="1" si="182"/>
        <v>6327.8410085632322</v>
      </c>
      <c r="BK151">
        <f t="shared" ca="1" si="182"/>
        <v>6548.5116656802866</v>
      </c>
      <c r="BL151">
        <f t="shared" ca="1" si="182"/>
        <v>6784.0940352773805</v>
      </c>
      <c r="BM151">
        <f t="shared" ca="1" si="182"/>
        <v>6634.8638471368713</v>
      </c>
    </row>
    <row r="152" spans="1:65" ht="15" customHeight="1" x14ac:dyDescent="0.25">
      <c r="A152" s="82"/>
      <c r="B152" t="s">
        <v>226</v>
      </c>
      <c r="D152" s="39">
        <v>3474.3490000000002</v>
      </c>
      <c r="E152" s="39">
        <v>3798.8229999999999</v>
      </c>
      <c r="F152">
        <f t="shared" ref="F152:AK152" si="183">F13/F12*(F30+F32)</f>
        <v>3777.6122326249997</v>
      </c>
      <c r="G152">
        <f t="shared" si="183"/>
        <v>3853.7950160484743</v>
      </c>
      <c r="H152">
        <f t="shared" si="183"/>
        <v>3932.0427534023215</v>
      </c>
      <c r="I152">
        <f t="shared" si="183"/>
        <v>4012.4131270004186</v>
      </c>
      <c r="J152">
        <f t="shared" si="183"/>
        <v>4094.9654339884996</v>
      </c>
      <c r="K152">
        <f t="shared" si="183"/>
        <v>4179.7606315589064</v>
      </c>
      <c r="L152">
        <f t="shared" si="183"/>
        <v>4266.8613834313419</v>
      </c>
      <c r="M152">
        <f t="shared" si="183"/>
        <v>4356.332107635094</v>
      </c>
      <c r="N152">
        <f t="shared" si="183"/>
        <v>4448.2390256291474</v>
      </c>
      <c r="O152">
        <f t="shared" si="183"/>
        <v>4542.6502127976682</v>
      </c>
      <c r="P152">
        <f t="shared" si="183"/>
        <v>4639.6356503593606</v>
      </c>
      <c r="Q152">
        <f t="shared" si="183"/>
        <v>4739.2672787302745</v>
      </c>
      <c r="R152">
        <f t="shared" si="183"/>
        <v>4825.4579996016573</v>
      </c>
      <c r="S152">
        <f t="shared" si="183"/>
        <v>4913.5748280006301</v>
      </c>
      <c r="T152">
        <f t="shared" si="183"/>
        <v>5003.6619517859399</v>
      </c>
      <c r="U152">
        <f t="shared" si="183"/>
        <v>5095.7645749117492</v>
      </c>
      <c r="V152">
        <f t="shared" si="183"/>
        <v>5189.9289407973702</v>
      </c>
      <c r="W152">
        <f t="shared" si="183"/>
        <v>5286.2023562345194</v>
      </c>
      <c r="X152">
        <f t="shared" si="183"/>
        <v>5384.6332158444211</v>
      </c>
      <c r="Y152">
        <f t="shared" si="183"/>
        <v>5485.2710270974403</v>
      </c>
      <c r="Z152">
        <f t="shared" si="183"/>
        <v>5588.1664359081551</v>
      </c>
      <c r="AA152">
        <f t="shared" si="183"/>
        <v>5693.3712528191181</v>
      </c>
      <c r="AB152">
        <f t="shared" si="183"/>
        <v>5800.9384797868443</v>
      </c>
      <c r="AC152">
        <f t="shared" si="183"/>
        <v>5910.9223375838719</v>
      </c>
      <c r="AD152">
        <f t="shared" si="183"/>
        <v>6001.2453311063646</v>
      </c>
      <c r="AE152">
        <f t="shared" si="183"/>
        <v>6093.1502188632103</v>
      </c>
      <c r="AF152">
        <f t="shared" si="183"/>
        <v>6186.6653870674072</v>
      </c>
      <c r="AG152">
        <f t="shared" si="183"/>
        <v>6281.8197327079379</v>
      </c>
      <c r="AH152">
        <f t="shared" si="183"/>
        <v>6378.6426727433791</v>
      </c>
      <c r="AI152">
        <f t="shared" si="183"/>
        <v>6477.1641534610008</v>
      </c>
      <c r="AJ152">
        <f t="shared" si="183"/>
        <v>6577.4146600043314</v>
      </c>
      <c r="AK152">
        <f t="shared" si="183"/>
        <v>6679.4252260722196</v>
      </c>
      <c r="AL152">
        <f t="shared" ref="AL152:BM152" si="184">AL13/AL12*(AL30+AL32)</f>
        <v>6783.2274437924743</v>
      </c>
      <c r="AM152">
        <f t="shared" si="184"/>
        <v>6888.8534737732225</v>
      </c>
      <c r="AN152">
        <f t="shared" si="184"/>
        <v>6996.3360553352095</v>
      </c>
      <c r="AO152">
        <f t="shared" si="184"/>
        <v>7105.7085169282627</v>
      </c>
      <c r="AP152">
        <f t="shared" si="184"/>
        <v>7219.174476201888</v>
      </c>
      <c r="AQ152">
        <f t="shared" si="184"/>
        <v>7334.6378368106243</v>
      </c>
      <c r="AR152">
        <f t="shared" si="184"/>
        <v>7452.1344619616539</v>
      </c>
      <c r="AS152">
        <f t="shared" si="184"/>
        <v>7571.7008602197639</v>
      </c>
      <c r="AT152">
        <f t="shared" si="184"/>
        <v>7693.374197123424</v>
      </c>
      <c r="AU152">
        <f t="shared" si="184"/>
        <v>7817.1923070099538</v>
      </c>
      <c r="AV152">
        <f t="shared" si="184"/>
        <v>7943.1937050535325</v>
      </c>
      <c r="AW152">
        <f t="shared" si="184"/>
        <v>8071.4175995199093</v>
      </c>
      <c r="AX152">
        <f t="shared" si="184"/>
        <v>8201.9039042416825</v>
      </c>
      <c r="AY152">
        <f t="shared" si="184"/>
        <v>8334.6932513181364</v>
      </c>
      <c r="AZ152">
        <f t="shared" si="184"/>
        <v>8469.8270040436837</v>
      </c>
      <c r="BA152">
        <f t="shared" si="184"/>
        <v>8607.3472700690127</v>
      </c>
      <c r="BB152">
        <f t="shared" si="184"/>
        <v>8750.0383064663638</v>
      </c>
      <c r="BC152">
        <f t="shared" si="184"/>
        <v>8895.2517034170432</v>
      </c>
      <c r="BD152">
        <f t="shared" si="184"/>
        <v>9043.0327712087237</v>
      </c>
      <c r="BE152">
        <f t="shared" si="184"/>
        <v>9193.4276355297679</v>
      </c>
      <c r="BF152">
        <f t="shared" si="184"/>
        <v>9346.4832521460594</v>
      </c>
      <c r="BG152">
        <f t="shared" si="184"/>
        <v>9502.2474218420302</v>
      </c>
      <c r="BH152">
        <f t="shared" si="184"/>
        <v>9660.7688056306324</v>
      </c>
      <c r="BI152">
        <f t="shared" si="184"/>
        <v>9822.0969402370665</v>
      </c>
      <c r="BJ152">
        <f t="shared" si="184"/>
        <v>9986.2822538612363</v>
      </c>
      <c r="BK152">
        <f t="shared" si="184"/>
        <v>10153.376082223926</v>
      </c>
      <c r="BL152">
        <f t="shared" si="184"/>
        <v>10323.430684901792</v>
      </c>
      <c r="BM152">
        <f t="shared" si="184"/>
        <v>10496.499261956404</v>
      </c>
    </row>
    <row r="153" spans="1:65" ht="15" customHeight="1" x14ac:dyDescent="0.25">
      <c r="A153" s="82"/>
      <c r="B153" t="s">
        <v>47</v>
      </c>
      <c r="D153" s="39">
        <v>5.1120000000000001</v>
      </c>
      <c r="E153" s="39">
        <v>4.7450000000000001</v>
      </c>
      <c r="F153">
        <f t="shared" ref="F153:AK153" ca="1" si="185">F14*F33*F27</f>
        <v>4.8011665321255439</v>
      </c>
      <c r="G153">
        <f t="shared" ca="1" si="185"/>
        <v>4.9002138809412283</v>
      </c>
      <c r="H153">
        <f t="shared" ca="1" si="185"/>
        <v>5.0019873376141959</v>
      </c>
      <c r="I153">
        <f t="shared" ca="1" si="185"/>
        <v>5.1065643501249181</v>
      </c>
      <c r="J153">
        <f t="shared" ca="1" si="185"/>
        <v>5.2140245796328859</v>
      </c>
      <c r="K153">
        <f t="shared" ca="1" si="185"/>
        <v>5.3244499640189433</v>
      </c>
      <c r="L153">
        <f t="shared" ca="1" si="185"/>
        <v>5.4379247832619217</v>
      </c>
      <c r="M153">
        <f t="shared" ca="1" si="185"/>
        <v>5.554535726702813</v>
      </c>
      <c r="N153">
        <f t="shared" ca="1" si="185"/>
        <v>5.6743719622513726</v>
      </c>
      <c r="O153">
        <f t="shared" ca="1" si="185"/>
        <v>5.7975252075915638</v>
      </c>
      <c r="P153">
        <f t="shared" ca="1" si="185"/>
        <v>5.9240898034439935</v>
      </c>
      <c r="Q153">
        <f t="shared" ca="1" si="185"/>
        <v>6.0541627889451046</v>
      </c>
      <c r="R153">
        <f t="shared" ca="1" si="185"/>
        <v>6.1543957117649022</v>
      </c>
      <c r="S153">
        <f t="shared" ca="1" si="185"/>
        <v>6.2693473216469426</v>
      </c>
      <c r="T153">
        <f t="shared" ca="1" si="185"/>
        <v>6.3869163632930439</v>
      </c>
      <c r="U153">
        <f t="shared" ca="1" si="185"/>
        <v>6.5071641616347691</v>
      </c>
      <c r="V153">
        <f t="shared" ca="1" si="185"/>
        <v>6.6301534887621267</v>
      </c>
      <c r="W153">
        <f t="shared" ca="1" si="185"/>
        <v>6.7559485982841885</v>
      </c>
      <c r="X153">
        <f t="shared" ca="1" si="185"/>
        <v>6.8846152605111204</v>
      </c>
      <c r="Y153">
        <f t="shared" ca="1" si="185"/>
        <v>7.016220798477498</v>
      </c>
      <c r="Z153">
        <f t="shared" ca="1" si="185"/>
        <v>7.1508341248271092</v>
      </c>
      <c r="AA153">
        <f t="shared" ca="1" si="185"/>
        <v>7.2885257795800413</v>
      </c>
      <c r="AB153">
        <f t="shared" ca="1" si="185"/>
        <v>7.429367968803307</v>
      </c>
      <c r="AC153">
        <f t="shared" ca="1" si="185"/>
        <v>7.5734346042067919</v>
      </c>
      <c r="AD153">
        <f t="shared" ca="1" si="185"/>
        <v>7.6806690032390268</v>
      </c>
      <c r="AE153">
        <f t="shared" ca="1" si="185"/>
        <v>7.8011630989791847</v>
      </c>
      <c r="AF153">
        <f t="shared" ca="1" si="185"/>
        <v>7.9238163011219322</v>
      </c>
      <c r="AG153">
        <f t="shared" ca="1" si="185"/>
        <v>8.0486683717689509</v>
      </c>
      <c r="AH153">
        <f t="shared" ca="1" si="185"/>
        <v>8.1757598102445499</v>
      </c>
      <c r="AI153">
        <f t="shared" ca="1" si="185"/>
        <v>8.3051318667929586</v>
      </c>
      <c r="AJ153">
        <f t="shared" ca="1" si="185"/>
        <v>8.4368265565290113</v>
      </c>
      <c r="AK153">
        <f t="shared" ca="1" si="185"/>
        <v>8.5708866736467737</v>
      </c>
      <c r="AL153">
        <f t="shared" ref="AL153:BM153" ca="1" si="186">AL14*AL33*AL27</f>
        <v>8.7073558058908187</v>
      </c>
      <c r="AM153">
        <f t="shared" ca="1" si="186"/>
        <v>8.8462783492949058</v>
      </c>
      <c r="AN153">
        <f t="shared" ca="1" si="186"/>
        <v>8.9876995231929122</v>
      </c>
      <c r="AO153">
        <f t="shared" ca="1" si="186"/>
        <v>9.1316653855069134</v>
      </c>
      <c r="AP153">
        <f t="shared" ca="1" si="186"/>
        <v>9.2707458596138981</v>
      </c>
      <c r="AQ153">
        <f t="shared" ca="1" si="186"/>
        <v>9.4227228416820434</v>
      </c>
      <c r="AR153">
        <f t="shared" ca="1" si="186"/>
        <v>9.5774422183749053</v>
      </c>
      <c r="AS153">
        <f t="shared" ca="1" si="186"/>
        <v>9.7349547048262277</v>
      </c>
      <c r="AT153">
        <f t="shared" ca="1" si="186"/>
        <v>9.8953119622428449</v>
      </c>
      <c r="AU153">
        <f t="shared" ca="1" si="186"/>
        <v>10.058566615663526</v>
      </c>
      <c r="AV153">
        <f t="shared" ca="1" si="186"/>
        <v>10.224772272052121</v>
      </c>
      <c r="AW153">
        <f t="shared" ca="1" si="186"/>
        <v>10.393983538731369</v>
      </c>
      <c r="AX153">
        <f t="shared" ca="1" si="186"/>
        <v>10.566256042163682</v>
      </c>
      <c r="AY153">
        <f t="shared" ca="1" si="186"/>
        <v>10.741646447085419</v>
      </c>
      <c r="AZ153">
        <f t="shared" ca="1" si="186"/>
        <v>10.920212476001302</v>
      </c>
      <c r="BA153">
        <f t="shared" ca="1" si="186"/>
        <v>11.10201292904566</v>
      </c>
      <c r="BB153">
        <f t="shared" ca="1" si="186"/>
        <v>11.281268247902378</v>
      </c>
      <c r="BC153">
        <f t="shared" ca="1" si="186"/>
        <v>11.473293170483307</v>
      </c>
      <c r="BD153">
        <f t="shared" ca="1" si="186"/>
        <v>11.668804456293181</v>
      </c>
      <c r="BE153">
        <f t="shared" ca="1" si="186"/>
        <v>11.867866828485152</v>
      </c>
      <c r="BF153">
        <f t="shared" ca="1" si="186"/>
        <v>12.070546224171391</v>
      </c>
      <c r="BG153">
        <f t="shared" ca="1" si="186"/>
        <v>12.27690981740642</v>
      </c>
      <c r="BH153">
        <f t="shared" ca="1" si="186"/>
        <v>12.487026042609161</v>
      </c>
      <c r="BI153">
        <f t="shared" ca="1" si="186"/>
        <v>12.700964618432147</v>
      </c>
      <c r="BJ153">
        <f t="shared" ca="1" si="186"/>
        <v>12.918796572086521</v>
      </c>
      <c r="BK153">
        <f t="shared" ca="1" si="186"/>
        <v>13.140594264131463</v>
      </c>
      <c r="BL153">
        <f t="shared" ca="1" si="186"/>
        <v>13.366431413737057</v>
      </c>
      <c r="BM153">
        <f t="shared" ca="1" si="186"/>
        <v>13.596383124429579</v>
      </c>
    </row>
    <row r="154" spans="1:65" ht="15" customHeight="1" x14ac:dyDescent="0.2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  <c r="F154">
        <f t="shared" ref="F154:AK154" ca="1" si="187">F133</f>
        <v>897.24444575464292</v>
      </c>
      <c r="G154">
        <f t="shared" ca="1" si="187"/>
        <v>935.45030425175787</v>
      </c>
      <c r="H154">
        <f t="shared" ca="1" si="187"/>
        <v>973.86254272054509</v>
      </c>
      <c r="I154">
        <f t="shared" ca="1" si="187"/>
        <v>1012.5122286467063</v>
      </c>
      <c r="J154">
        <f t="shared" ca="1" si="187"/>
        <v>1051.4305561776052</v>
      </c>
      <c r="K154">
        <f t="shared" ca="1" si="187"/>
        <v>1090.6488725797417</v>
      </c>
      <c r="L154">
        <f t="shared" ca="1" si="187"/>
        <v>1130.1987047713496</v>
      </c>
      <c r="M154">
        <f t="shared" ca="1" si="187"/>
        <v>1170.1117859529477</v>
      </c>
      <c r="N154">
        <f t="shared" ca="1" si="187"/>
        <v>1210.4200823587207</v>
      </c>
      <c r="O154">
        <f t="shared" ca="1" si="187"/>
        <v>1251.1558201516705</v>
      </c>
      <c r="P154">
        <f t="shared" ca="1" si="187"/>
        <v>1292.3515124855599</v>
      </c>
      <c r="Q154">
        <f t="shared" ca="1" si="187"/>
        <v>1334.039986756778</v>
      </c>
      <c r="R154">
        <f t="shared" ca="1" si="187"/>
        <v>1375.8098890360754</v>
      </c>
      <c r="S154">
        <f t="shared" ca="1" si="187"/>
        <v>1417.8543858800472</v>
      </c>
      <c r="T154">
        <f t="shared" ca="1" si="187"/>
        <v>1460.2000247723774</v>
      </c>
      <c r="U154">
        <f t="shared" ca="1" si="187"/>
        <v>1502.8733717724383</v>
      </c>
      <c r="V154">
        <f t="shared" ca="1" si="187"/>
        <v>1545.9010301905623</v>
      </c>
      <c r="W154">
        <f t="shared" ca="1" si="187"/>
        <v>1589.3096591597059</v>
      </c>
      <c r="X154">
        <f t="shared" ca="1" si="187"/>
        <v>1633.125992117526</v>
      </c>
      <c r="Y154">
        <f t="shared" ca="1" si="187"/>
        <v>1677.3768552127415</v>
      </c>
      <c r="Z154">
        <f t="shared" ca="1" si="187"/>
        <v>1722.0891856494952</v>
      </c>
      <c r="AA154">
        <f t="shared" ca="1" si="187"/>
        <v>1767.2900499833074</v>
      </c>
      <c r="AB154">
        <f t="shared" ca="1" si="187"/>
        <v>1813.0066623820767</v>
      </c>
      <c r="AC154">
        <f t="shared" ca="1" si="187"/>
        <v>1859.2664028654751</v>
      </c>
      <c r="AD154">
        <f t="shared" ca="1" si="187"/>
        <v>1905.5634820598552</v>
      </c>
      <c r="AE154">
        <f t="shared" ca="1" si="187"/>
        <v>1952.0729994126284</v>
      </c>
      <c r="AF154">
        <f t="shared" ca="1" si="187"/>
        <v>1998.8172760164655</v>
      </c>
      <c r="AG154">
        <f t="shared" ca="1" si="187"/>
        <v>2045.8184917643102</v>
      </c>
      <c r="AH154">
        <f t="shared" ca="1" si="187"/>
        <v>2093.0986993829597</v>
      </c>
      <c r="AI154">
        <f t="shared" ca="1" si="187"/>
        <v>2140.679838227677</v>
      </c>
      <c r="AJ154">
        <f t="shared" ca="1" si="187"/>
        <v>2188.5837478483645</v>
      </c>
      <c r="AK154">
        <f t="shared" ca="1" si="187"/>
        <v>2236.8321813375856</v>
      </c>
      <c r="AL154">
        <f t="shared" ref="AL154:BM154" ca="1" si="188">AL133</f>
        <v>2285.4468184704638</v>
      </c>
      <c r="AM154">
        <f t="shared" ca="1" si="188"/>
        <v>2334.4492786462642</v>
      </c>
      <c r="AN154">
        <f t="shared" ca="1" si="188"/>
        <v>2383.8611336412164</v>
      </c>
      <c r="AO154">
        <f t="shared" ca="1" si="188"/>
        <v>2433.703920181933</v>
      </c>
      <c r="AP154">
        <f t="shared" ca="1" si="188"/>
        <v>2483.8997841614096</v>
      </c>
      <c r="AQ154">
        <f t="shared" ca="1" si="188"/>
        <v>2534.6095261350001</v>
      </c>
      <c r="AR154">
        <f t="shared" ca="1" si="188"/>
        <v>2585.8541758233323</v>
      </c>
      <c r="AS154">
        <f t="shared" ca="1" si="188"/>
        <v>2637.6548060528089</v>
      </c>
      <c r="AT154">
        <f t="shared" ca="1" si="188"/>
        <v>2690.0325440356205</v>
      </c>
      <c r="AU154">
        <f t="shared" ca="1" si="188"/>
        <v>2743.0085825473698</v>
      </c>
      <c r="AV154">
        <f t="shared" ca="1" si="188"/>
        <v>2796.6041910098234</v>
      </c>
      <c r="AW154">
        <f t="shared" ca="1" si="188"/>
        <v>2850.8407264861644</v>
      </c>
      <c r="AX154">
        <f t="shared" ca="1" si="188"/>
        <v>2905.7396445959798</v>
      </c>
      <c r="AY154">
        <f t="shared" ca="1" si="188"/>
        <v>2961.3225103570917</v>
      </c>
      <c r="AZ154">
        <f t="shared" ca="1" si="188"/>
        <v>3017.6110089612121</v>
      </c>
      <c r="BA154">
        <f t="shared" ca="1" si="188"/>
        <v>3074.6269564902786</v>
      </c>
      <c r="BB154">
        <f t="shared" ca="1" si="188"/>
        <v>3132.3147049811105</v>
      </c>
      <c r="BC154">
        <f t="shared" ca="1" si="188"/>
        <v>3190.823806742912</v>
      </c>
      <c r="BD154">
        <f t="shared" ca="1" si="188"/>
        <v>3250.1759544819774</v>
      </c>
      <c r="BE154">
        <f t="shared" ca="1" si="188"/>
        <v>3310.3930502855246</v>
      </c>
      <c r="BF154">
        <f t="shared" ca="1" si="188"/>
        <v>3371.4972154736211</v>
      </c>
      <c r="BG154">
        <f t="shared" ca="1" si="188"/>
        <v>3433.5108004609979</v>
      </c>
      <c r="BH154">
        <f t="shared" ca="1" si="188"/>
        <v>3496.4563946342851</v>
      </c>
      <c r="BI154">
        <f t="shared" ca="1" si="188"/>
        <v>3560.3568362501501</v>
      </c>
      <c r="BJ154">
        <f t="shared" ca="1" si="188"/>
        <v>3625.2352223597659</v>
      </c>
      <c r="BK154">
        <f t="shared" ca="1" si="188"/>
        <v>3691.1149187649939</v>
      </c>
      <c r="BL154">
        <f t="shared" ca="1" si="188"/>
        <v>3758.0195700116228</v>
      </c>
      <c r="BM154">
        <f t="shared" ca="1" si="188"/>
        <v>3825.9731094249601</v>
      </c>
    </row>
    <row r="155" spans="1:65" ht="15" customHeight="1" x14ac:dyDescent="0.25">
      <c r="A155" s="82"/>
      <c r="B155" t="s">
        <v>341</v>
      </c>
      <c r="D155" s="39">
        <v>0</v>
      </c>
      <c r="E155" s="39">
        <v>0</v>
      </c>
      <c r="F155">
        <f t="shared" ref="F155:AK155" si="189">F128</f>
        <v>32.668693333333337</v>
      </c>
      <c r="G155">
        <f t="shared" si="189"/>
        <v>66.338448000000014</v>
      </c>
      <c r="H155">
        <f t="shared" si="189"/>
        <v>100.98291200000001</v>
      </c>
      <c r="I155">
        <f t="shared" si="189"/>
        <v>136.57573333333335</v>
      </c>
      <c r="J155">
        <f t="shared" si="189"/>
        <v>173.09056000000004</v>
      </c>
      <c r="K155">
        <f t="shared" si="189"/>
        <v>210.50104000000005</v>
      </c>
      <c r="L155">
        <f t="shared" si="189"/>
        <v>248.78082133333339</v>
      </c>
      <c r="M155">
        <f t="shared" si="189"/>
        <v>287.9035520000001</v>
      </c>
      <c r="N155">
        <f t="shared" si="189"/>
        <v>327.84288000000009</v>
      </c>
      <c r="O155">
        <f t="shared" si="189"/>
        <v>368.57245333333339</v>
      </c>
      <c r="P155">
        <f t="shared" si="189"/>
        <v>410.06592000000006</v>
      </c>
      <c r="Q155">
        <f t="shared" si="189"/>
        <v>452.29692800000004</v>
      </c>
      <c r="R155">
        <f t="shared" si="189"/>
        <v>496.48758106666673</v>
      </c>
      <c r="S155">
        <f t="shared" si="189"/>
        <v>539.78714320000006</v>
      </c>
      <c r="T155">
        <f t="shared" si="189"/>
        <v>582.19561440000007</v>
      </c>
      <c r="U155">
        <f t="shared" si="189"/>
        <v>623.71299466666676</v>
      </c>
      <c r="V155">
        <f t="shared" si="189"/>
        <v>664.33928400000013</v>
      </c>
      <c r="W155">
        <f t="shared" si="189"/>
        <v>705.70698880000009</v>
      </c>
      <c r="X155">
        <f t="shared" si="189"/>
        <v>746.15593306666676</v>
      </c>
      <c r="Y155">
        <f t="shared" si="189"/>
        <v>785.68611680000004</v>
      </c>
      <c r="Z155">
        <f t="shared" si="189"/>
        <v>824.29754000000003</v>
      </c>
      <c r="AA155">
        <f t="shared" si="189"/>
        <v>861.99020266666673</v>
      </c>
      <c r="AB155">
        <f t="shared" si="189"/>
        <v>898.76410480000004</v>
      </c>
      <c r="AC155">
        <f t="shared" si="189"/>
        <v>934.61924640000007</v>
      </c>
      <c r="AD155">
        <f t="shared" si="189"/>
        <v>971.51616694400002</v>
      </c>
      <c r="AE155">
        <f t="shared" si="189"/>
        <v>1007.461097472</v>
      </c>
      <c r="AF155">
        <f t="shared" si="189"/>
        <v>1042.454037984</v>
      </c>
      <c r="AG155">
        <f t="shared" si="189"/>
        <v>1076.4949884799998</v>
      </c>
      <c r="AH155">
        <f t="shared" si="189"/>
        <v>1109.5839489599998</v>
      </c>
      <c r="AI155">
        <f t="shared" si="189"/>
        <v>1141.7209194239997</v>
      </c>
      <c r="AJ155">
        <f t="shared" si="189"/>
        <v>1172.9058998719997</v>
      </c>
      <c r="AK155">
        <f t="shared" si="189"/>
        <v>1203.1388903039997</v>
      </c>
      <c r="AL155">
        <f t="shared" ref="AL155:BM155" si="190">AL128</f>
        <v>1232.4198907199996</v>
      </c>
      <c r="AM155">
        <f t="shared" si="190"/>
        <v>1260.7489011199996</v>
      </c>
      <c r="AN155">
        <f t="shared" si="190"/>
        <v>1288.1259215039995</v>
      </c>
      <c r="AO155">
        <f t="shared" si="190"/>
        <v>1314.5509518719994</v>
      </c>
      <c r="AP155">
        <f t="shared" si="190"/>
        <v>1342.0315478856528</v>
      </c>
      <c r="AQ155">
        <f t="shared" si="190"/>
        <v>1368.5261275161595</v>
      </c>
      <c r="AR155">
        <f t="shared" si="190"/>
        <v>1394.0346907635194</v>
      </c>
      <c r="AS155">
        <f t="shared" si="190"/>
        <v>1418.5572376277328</v>
      </c>
      <c r="AT155">
        <f t="shared" si="190"/>
        <v>1442.0937681087994</v>
      </c>
      <c r="AU155">
        <f t="shared" si="190"/>
        <v>1464.6442822067195</v>
      </c>
      <c r="AV155">
        <f t="shared" si="190"/>
        <v>1486.2087799214928</v>
      </c>
      <c r="AW155">
        <f t="shared" si="190"/>
        <v>1506.7872612531194</v>
      </c>
      <c r="AX155">
        <f t="shared" si="190"/>
        <v>1526.3797262015994</v>
      </c>
      <c r="AY155">
        <f t="shared" si="190"/>
        <v>1544.9861747669327</v>
      </c>
      <c r="AZ155">
        <f t="shared" si="190"/>
        <v>1562.6066069491194</v>
      </c>
      <c r="BA155">
        <f t="shared" si="190"/>
        <v>1579.2410227481594</v>
      </c>
      <c r="BB155">
        <f t="shared" si="190"/>
        <v>1596.3911881628323</v>
      </c>
      <c r="BC155">
        <f t="shared" si="190"/>
        <v>1612.5298835333624</v>
      </c>
      <c r="BD155">
        <f t="shared" si="190"/>
        <v>1627.6571088597495</v>
      </c>
      <c r="BE155">
        <f t="shared" si="190"/>
        <v>1641.7728641419938</v>
      </c>
      <c r="BF155">
        <f t="shared" si="190"/>
        <v>1654.877149380095</v>
      </c>
      <c r="BG155">
        <f t="shared" si="190"/>
        <v>1666.9699645740534</v>
      </c>
      <c r="BH155">
        <f t="shared" si="190"/>
        <v>1678.0513097238688</v>
      </c>
      <c r="BI155">
        <f t="shared" si="190"/>
        <v>1688.1211848295413</v>
      </c>
      <c r="BJ155">
        <f t="shared" si="190"/>
        <v>1697.1795898910709</v>
      </c>
      <c r="BK155">
        <f t="shared" si="190"/>
        <v>1705.2265249084576</v>
      </c>
      <c r="BL155">
        <f t="shared" si="190"/>
        <v>1712.2619898817013</v>
      </c>
      <c r="BM155">
        <f t="shared" si="190"/>
        <v>1718.2859848108021</v>
      </c>
    </row>
    <row r="156" spans="1:65" ht="15" customHeight="1" x14ac:dyDescent="0.25">
      <c r="A156" s="82"/>
      <c r="B156" t="s">
        <v>103</v>
      </c>
      <c r="D156">
        <f t="shared" ref="D156:E156" si="191">SUM(D151:D155)</f>
        <v>7661.3710000000001</v>
      </c>
      <c r="E156">
        <f t="shared" si="191"/>
        <v>12518.908000000001</v>
      </c>
      <c r="F156">
        <f t="shared" ref="F156:AK156" ca="1" si="192">SUM(F151:F155)</f>
        <v>12552.77092947327</v>
      </c>
      <c r="G156">
        <f t="shared" ca="1" si="192"/>
        <v>12665.749021735874</v>
      </c>
      <c r="H156">
        <f t="shared" ca="1" si="192"/>
        <v>12774.170735506705</v>
      </c>
      <c r="I156">
        <f t="shared" ca="1" si="192"/>
        <v>12878.260190446979</v>
      </c>
      <c r="J156">
        <f t="shared" ca="1" si="192"/>
        <v>12978.247773871817</v>
      </c>
      <c r="K156">
        <f t="shared" ca="1" si="192"/>
        <v>13074.370335412703</v>
      </c>
      <c r="L156">
        <f t="shared" ca="1" si="192"/>
        <v>13166.871386591467</v>
      </c>
      <c r="M156">
        <f t="shared" ca="1" si="192"/>
        <v>13247.403965460608</v>
      </c>
      <c r="N156">
        <f t="shared" ca="1" si="192"/>
        <v>13328.083926468968</v>
      </c>
      <c r="O156">
        <f t="shared" ca="1" si="192"/>
        <v>13409.176015715426</v>
      </c>
      <c r="P156">
        <f t="shared" ca="1" si="192"/>
        <v>13490.952491757662</v>
      </c>
      <c r="Q156">
        <f t="shared" ca="1" si="192"/>
        <v>13173.693352147091</v>
      </c>
      <c r="R156">
        <f t="shared" ca="1" si="192"/>
        <v>13451.621701510227</v>
      </c>
      <c r="S156">
        <f t="shared" ca="1" si="192"/>
        <v>13506.98669091398</v>
      </c>
      <c r="T156">
        <f t="shared" ca="1" si="192"/>
        <v>13563.826416561946</v>
      </c>
      <c r="U156">
        <f t="shared" ca="1" si="192"/>
        <v>13622.377422436244</v>
      </c>
      <c r="V156">
        <f t="shared" ca="1" si="192"/>
        <v>13682.881339353615</v>
      </c>
      <c r="W156">
        <f t="shared" ca="1" si="192"/>
        <v>13741.680001399694</v>
      </c>
      <c r="X156">
        <f t="shared" ca="1" si="192"/>
        <v>13802.862173188996</v>
      </c>
      <c r="Y156">
        <f t="shared" ca="1" si="192"/>
        <v>13874.15636651529</v>
      </c>
      <c r="Z156">
        <f t="shared" ca="1" si="192"/>
        <v>13955.8259501588</v>
      </c>
      <c r="AA156">
        <f t="shared" ca="1" si="192"/>
        <v>14048.140090018536</v>
      </c>
      <c r="AB156">
        <f t="shared" ca="1" si="192"/>
        <v>14151.373900459897</v>
      </c>
      <c r="AC156">
        <f t="shared" ca="1" si="192"/>
        <v>13865.808598969643</v>
      </c>
      <c r="AD156">
        <f t="shared" ca="1" si="192"/>
        <v>14189.130315381699</v>
      </c>
      <c r="AE156">
        <f t="shared" ca="1" si="192"/>
        <v>14275.812400491232</v>
      </c>
      <c r="AF156">
        <f t="shared" ca="1" si="192"/>
        <v>14371.445910508843</v>
      </c>
      <c r="AG156">
        <f t="shared" ca="1" si="192"/>
        <v>14476.225553719596</v>
      </c>
      <c r="AH156">
        <f t="shared" ca="1" si="192"/>
        <v>14590.349385563253</v>
      </c>
      <c r="AI156">
        <f t="shared" ca="1" si="192"/>
        <v>14714.018891662341</v>
      </c>
      <c r="AJ156">
        <f t="shared" ca="1" si="192"/>
        <v>14847.439072270736</v>
      </c>
      <c r="AK156">
        <f t="shared" ca="1" si="192"/>
        <v>14990.818528191019</v>
      </c>
      <c r="AL156">
        <f t="shared" ref="AL156:BM156" ca="1" si="193">SUM(AL151:AL155)</f>
        <v>15144.369548209497</v>
      </c>
      <c r="AM156">
        <f t="shared" ca="1" si="193"/>
        <v>15308.308198099001</v>
      </c>
      <c r="AN156">
        <f t="shared" ca="1" si="193"/>
        <v>15482.854411240278</v>
      </c>
      <c r="AO156">
        <f t="shared" ca="1" si="193"/>
        <v>15268.232080913886</v>
      </c>
      <c r="AP156">
        <f t="shared" ca="1" si="193"/>
        <v>15674.300430290685</v>
      </c>
      <c r="AQ156">
        <f t="shared" ca="1" si="193"/>
        <v>15862.993474825395</v>
      </c>
      <c r="AR156">
        <f t="shared" ca="1" si="193"/>
        <v>16063.449078446853</v>
      </c>
      <c r="AS156">
        <f t="shared" ca="1" si="193"/>
        <v>16275.909106648329</v>
      </c>
      <c r="AT156">
        <f t="shared" ca="1" si="193"/>
        <v>16500.619818768584</v>
      </c>
      <c r="AU156">
        <f t="shared" ca="1" si="193"/>
        <v>16737.831965597758</v>
      </c>
      <c r="AV156">
        <f t="shared" ca="1" si="193"/>
        <v>16987.80088882316</v>
      </c>
      <c r="AW156">
        <f t="shared" ca="1" si="193"/>
        <v>17250.786622366457</v>
      </c>
      <c r="AX156">
        <f t="shared" ca="1" si="193"/>
        <v>17527.053995664406</v>
      </c>
      <c r="AY156">
        <f t="shared" ca="1" si="193"/>
        <v>17816.872738946797</v>
      </c>
      <c r="AZ156">
        <f t="shared" ca="1" si="193"/>
        <v>18120.517590566036</v>
      </c>
      <c r="BA156">
        <f t="shared" ca="1" si="193"/>
        <v>18038.26840643417</v>
      </c>
      <c r="BB156">
        <f t="shared" ca="1" si="193"/>
        <v>18557.947629720369</v>
      </c>
      <c r="BC156">
        <f t="shared" ca="1" si="193"/>
        <v>18888.685701080354</v>
      </c>
      <c r="BD156">
        <f t="shared" ca="1" si="193"/>
        <v>19234.715766335597</v>
      </c>
      <c r="BE156">
        <f t="shared" ca="1" si="193"/>
        <v>19596.34182813792</v>
      </c>
      <c r="BF156">
        <f t="shared" ca="1" si="193"/>
        <v>19973.873574815669</v>
      </c>
      <c r="BG156">
        <f t="shared" ca="1" si="193"/>
        <v>20367.626498759531</v>
      </c>
      <c r="BH156">
        <f t="shared" ca="1" si="193"/>
        <v>20777.922017153131</v>
      </c>
      <c r="BI156">
        <f t="shared" ca="1" si="193"/>
        <v>21205.087595105964</v>
      </c>
      <c r="BJ156">
        <f t="shared" ca="1" si="193"/>
        <v>21649.456871247392</v>
      </c>
      <c r="BK156">
        <f t="shared" ca="1" si="193"/>
        <v>22111.369785841795</v>
      </c>
      <c r="BL156">
        <f t="shared" ca="1" si="193"/>
        <v>22591.172711486237</v>
      </c>
      <c r="BM156">
        <f t="shared" ca="1" si="193"/>
        <v>22689.218586453466</v>
      </c>
    </row>
    <row r="157" spans="1:65" ht="15" customHeight="1" x14ac:dyDescent="0.25">
      <c r="A157" s="82"/>
    </row>
    <row r="158" spans="1:65" ht="15" customHeight="1" x14ac:dyDescent="0.25">
      <c r="A158" s="82"/>
      <c r="B158" t="s">
        <v>228</v>
      </c>
      <c r="D158" s="39">
        <v>728.178</v>
      </c>
      <c r="E158" s="39">
        <v>1440.55</v>
      </c>
      <c r="F158">
        <f t="shared" ref="F158:AK158" ca="1" si="194">F17/F12*SUM(F38:F40)</f>
        <v>1364.9947890557144</v>
      </c>
      <c r="G158">
        <f t="shared" ca="1" si="194"/>
        <v>1411.978942437051</v>
      </c>
      <c r="H158">
        <f t="shared" ca="1" si="194"/>
        <v>1459.3978511560792</v>
      </c>
      <c r="I158">
        <f t="shared" ca="1" si="194"/>
        <v>1507.2638664933304</v>
      </c>
      <c r="J158">
        <f t="shared" ca="1" si="194"/>
        <v>1555.5896926835992</v>
      </c>
      <c r="K158">
        <f t="shared" ca="1" si="194"/>
        <v>1604.3883970495749</v>
      </c>
      <c r="L158">
        <f t="shared" ca="1" si="194"/>
        <v>1653.6734204280019</v>
      </c>
      <c r="M158">
        <f t="shared" ca="1" si="194"/>
        <v>1691.6001878968632</v>
      </c>
      <c r="N158">
        <f t="shared" ca="1" si="194"/>
        <v>1730.0413198123388</v>
      </c>
      <c r="O158">
        <f t="shared" ca="1" si="194"/>
        <v>1769.0114431645384</v>
      </c>
      <c r="P158">
        <f t="shared" ca="1" si="194"/>
        <v>1808.5256032612747</v>
      </c>
      <c r="Q158">
        <f t="shared" ca="1" si="194"/>
        <v>1848.5992757494196</v>
      </c>
      <c r="R158">
        <f t="shared" ca="1" si="194"/>
        <v>1874.9269533293423</v>
      </c>
      <c r="S158">
        <f t="shared" ca="1" si="194"/>
        <v>1905.0663318372794</v>
      </c>
      <c r="T158">
        <f t="shared" ca="1" si="194"/>
        <v>1935.5999439789596</v>
      </c>
      <c r="U158">
        <f t="shared" ca="1" si="194"/>
        <v>1966.5370264232974</v>
      </c>
      <c r="V158">
        <f t="shared" ca="1" si="194"/>
        <v>1997.8870338080349</v>
      </c>
      <c r="W158">
        <f t="shared" ca="1" si="194"/>
        <v>2024.304895915084</v>
      </c>
      <c r="X158">
        <f t="shared" ca="1" si="194"/>
        <v>2043.6844749695956</v>
      </c>
      <c r="Y158">
        <f t="shared" ca="1" si="194"/>
        <v>2063.5067030657324</v>
      </c>
      <c r="Z158">
        <f t="shared" ca="1" si="194"/>
        <v>2083.7819597222074</v>
      </c>
      <c r="AA158">
        <f t="shared" ca="1" si="194"/>
        <v>2104.5208695707011</v>
      </c>
      <c r="AB158">
        <f t="shared" ca="1" si="194"/>
        <v>2125.7343081803756</v>
      </c>
      <c r="AC158">
        <f t="shared" ca="1" si="194"/>
        <v>2147.433408021755</v>
      </c>
      <c r="AD158">
        <f t="shared" ca="1" si="194"/>
        <v>2202.5169143639041</v>
      </c>
      <c r="AE158">
        <f t="shared" ca="1" si="194"/>
        <v>2220.66555375178</v>
      </c>
      <c r="AF158">
        <f t="shared" ca="1" si="194"/>
        <v>2239.1393944971169</v>
      </c>
      <c r="AG158">
        <f t="shared" ca="1" si="194"/>
        <v>2257.944425507837</v>
      </c>
      <c r="AH158">
        <f t="shared" ca="1" si="194"/>
        <v>2277.0867467312273</v>
      </c>
      <c r="AI158">
        <f t="shared" ca="1" si="194"/>
        <v>2296.5725712170033</v>
      </c>
      <c r="AJ158">
        <f t="shared" ca="1" si="194"/>
        <v>2316.4082272185383</v>
      </c>
      <c r="AK158">
        <f t="shared" ca="1" si="194"/>
        <v>2336.6001603329496</v>
      </c>
      <c r="AL158">
        <f t="shared" ref="AL158:BM158" ca="1" si="195">AL17/AL12*SUM(AL38:AL40)</f>
        <v>2357.1549356807354</v>
      </c>
      <c r="AM158">
        <f t="shared" ca="1" si="195"/>
        <v>2378.0792401256958</v>
      </c>
      <c r="AN158">
        <f t="shared" ca="1" si="195"/>
        <v>2399.3798845358574</v>
      </c>
      <c r="AO158">
        <f t="shared" ca="1" si="195"/>
        <v>2421.0638060861365</v>
      </c>
      <c r="AP158">
        <f t="shared" ca="1" si="195"/>
        <v>2481.787881011523</v>
      </c>
      <c r="AQ158">
        <f t="shared" ca="1" si="195"/>
        <v>2504.6784253645042</v>
      </c>
      <c r="AR158">
        <f t="shared" ca="1" si="195"/>
        <v>2527.9820250692646</v>
      </c>
      <c r="AS158">
        <f t="shared" ca="1" si="195"/>
        <v>2551.7063187629351</v>
      </c>
      <c r="AT158">
        <f t="shared" ca="1" si="195"/>
        <v>2575.8590875787522</v>
      </c>
      <c r="AU158">
        <f t="shared" ca="1" si="195"/>
        <v>2600.448257820869</v>
      </c>
      <c r="AV158">
        <f t="shared" ca="1" si="195"/>
        <v>2625.4819036895151</v>
      </c>
      <c r="AW158">
        <f t="shared" ca="1" si="195"/>
        <v>2650.9682500574718</v>
      </c>
      <c r="AX158">
        <f t="shared" ca="1" si="195"/>
        <v>2676.9156752988038</v>
      </c>
      <c r="AY158">
        <f t="shared" ca="1" si="195"/>
        <v>2703.3327141708364</v>
      </c>
      <c r="AZ158">
        <f t="shared" ca="1" si="195"/>
        <v>2730.2280607503731</v>
      </c>
      <c r="BA158">
        <f t="shared" ca="1" si="195"/>
        <v>2757.6105714251676</v>
      </c>
      <c r="BB158">
        <f t="shared" ca="1" si="195"/>
        <v>2815.3065796127012</v>
      </c>
      <c r="BC158">
        <f t="shared" ca="1" si="195"/>
        <v>2844.229084503907</v>
      </c>
      <c r="BD158">
        <f t="shared" ca="1" si="195"/>
        <v>2873.6767001785793</v>
      </c>
      <c r="BE158">
        <f t="shared" ca="1" si="195"/>
        <v>2903.659175140655</v>
      </c>
      <c r="BF158">
        <f t="shared" ca="1" si="195"/>
        <v>2934.1864407387507</v>
      </c>
      <c r="BG158">
        <f t="shared" ca="1" si="195"/>
        <v>2965.2686146278793</v>
      </c>
      <c r="BH158">
        <f t="shared" ca="1" si="195"/>
        <v>2996.9160042972421</v>
      </c>
      <c r="BI158">
        <f t="shared" ca="1" si="195"/>
        <v>3029.1391106653755</v>
      </c>
      <c r="BJ158">
        <f t="shared" ca="1" si="195"/>
        <v>3061.9486317439437</v>
      </c>
      <c r="BK158">
        <f t="shared" ca="1" si="195"/>
        <v>3095.3554663714867</v>
      </c>
      <c r="BL158">
        <f t="shared" ca="1" si="195"/>
        <v>3129.3707180184751</v>
      </c>
      <c r="BM158">
        <f t="shared" ca="1" si="195"/>
        <v>3164.0056986650238</v>
      </c>
    </row>
    <row r="159" spans="1:65" ht="15" customHeight="1" x14ac:dyDescent="0.25">
      <c r="A159" s="82"/>
      <c r="B159" t="s">
        <v>52</v>
      </c>
      <c r="D159" s="39">
        <v>2292.9470000000001</v>
      </c>
      <c r="E159" s="39">
        <v>3037.1840000000002</v>
      </c>
      <c r="F159">
        <f ca="1">F18*F33*F27</f>
        <v>3062.7295562228569</v>
      </c>
      <c r="G159">
        <f t="shared" ref="G159:AK159" ca="1" si="196">G18*G33*G27</f>
        <v>3125.9132097482034</v>
      </c>
      <c r="H159">
        <f t="shared" ca="1" si="196"/>
        <v>3190.8358846243173</v>
      </c>
      <c r="I159">
        <f t="shared" ca="1" si="196"/>
        <v>3257.5469859733221</v>
      </c>
      <c r="J159">
        <f t="shared" ca="1" si="196"/>
        <v>3326.0973307343975</v>
      </c>
      <c r="K159">
        <f t="shared" ca="1" si="196"/>
        <v>3396.5391881983005</v>
      </c>
      <c r="L159">
        <f t="shared" ca="1" si="196"/>
        <v>3468.9263217120074</v>
      </c>
      <c r="M159">
        <f t="shared" ca="1" si="196"/>
        <v>3543.314031587453</v>
      </c>
      <c r="N159">
        <f t="shared" ca="1" si="196"/>
        <v>3619.7591992493553</v>
      </c>
      <c r="O159">
        <f t="shared" ca="1" si="196"/>
        <v>3698.3203326581538</v>
      </c>
      <c r="P159">
        <f t="shared" ca="1" si="196"/>
        <v>3779.0576130450991</v>
      </c>
      <c r="Q159">
        <f t="shared" ca="1" si="196"/>
        <v>3862.0329429976791</v>
      </c>
      <c r="R159">
        <f t="shared" ca="1" si="196"/>
        <v>3925.9728903360378</v>
      </c>
      <c r="S159">
        <f t="shared" ca="1" si="196"/>
        <v>3999.302088722593</v>
      </c>
      <c r="T159">
        <f t="shared" ca="1" si="196"/>
        <v>4074.3009824991223</v>
      </c>
      <c r="U159">
        <f t="shared" ca="1" si="196"/>
        <v>4151.0086916751416</v>
      </c>
      <c r="V159">
        <f t="shared" ca="1" si="196"/>
        <v>4229.4652594222644</v>
      </c>
      <c r="W159">
        <f t="shared" ca="1" si="196"/>
        <v>4309.7116739932953</v>
      </c>
      <c r="X159">
        <f t="shared" ca="1" si="196"/>
        <v>4391.7898911653438</v>
      </c>
      <c r="Y159">
        <f t="shared" ca="1" si="196"/>
        <v>4475.7428572195713</v>
      </c>
      <c r="Z159">
        <f t="shared" ca="1" si="196"/>
        <v>4561.6145324705249</v>
      </c>
      <c r="AA159">
        <f t="shared" ca="1" si="196"/>
        <v>4649.4499153582619</v>
      </c>
      <c r="AB159">
        <f t="shared" ca="1" si="196"/>
        <v>4739.2950671168828</v>
      </c>
      <c r="AC159">
        <f t="shared" ca="1" si="196"/>
        <v>4831.197137033314</v>
      </c>
      <c r="AD159">
        <f t="shared" ca="1" si="196"/>
        <v>4899.6034214565334</v>
      </c>
      <c r="AE159">
        <f t="shared" ca="1" si="196"/>
        <v>4976.468247099303</v>
      </c>
      <c r="AF159">
        <f t="shared" ca="1" si="196"/>
        <v>5054.7103961383746</v>
      </c>
      <c r="AG159">
        <f t="shared" ca="1" si="196"/>
        <v>5134.3552333602493</v>
      </c>
      <c r="AH159">
        <f t="shared" ca="1" si="196"/>
        <v>5215.4285938357853</v>
      </c>
      <c r="AI159">
        <f t="shared" ca="1" si="196"/>
        <v>5297.9567916578944</v>
      </c>
      <c r="AJ159">
        <f t="shared" ca="1" si="196"/>
        <v>5381.9666288408671</v>
      </c>
      <c r="AK159">
        <f t="shared" ca="1" si="196"/>
        <v>5467.4854043842552</v>
      </c>
      <c r="AL159">
        <f t="shared" ref="AL159:BM159" ca="1" si="197">AL18*AL33*AL27</f>
        <v>5554.5409235042889</v>
      </c>
      <c r="AM159">
        <f t="shared" ca="1" si="197"/>
        <v>5643.1615070358876</v>
      </c>
      <c r="AN159">
        <f t="shared" ca="1" si="197"/>
        <v>5733.3760010083352</v>
      </c>
      <c r="AO159">
        <f t="shared" ca="1" si="197"/>
        <v>5825.2137863977541</v>
      </c>
      <c r="AP159">
        <f t="shared" ca="1" si="197"/>
        <v>5913.9351160768492</v>
      </c>
      <c r="AQ159">
        <f t="shared" ca="1" si="197"/>
        <v>6010.8833039247693</v>
      </c>
      <c r="AR159">
        <f t="shared" ca="1" si="197"/>
        <v>6109.5809026743427</v>
      </c>
      <c r="AS159">
        <f t="shared" ca="1" si="197"/>
        <v>6210.0602642004778</v>
      </c>
      <c r="AT159">
        <f t="shared" ca="1" si="197"/>
        <v>6312.3543438909974</v>
      </c>
      <c r="AU159">
        <f t="shared" ca="1" si="197"/>
        <v>6416.4967119752564</v>
      </c>
      <c r="AV159">
        <f t="shared" ca="1" si="197"/>
        <v>6522.521565065992</v>
      </c>
      <c r="AW159">
        <f t="shared" ca="1" si="197"/>
        <v>6630.4637379185151</v>
      </c>
      <c r="AX159">
        <f t="shared" ca="1" si="197"/>
        <v>6740.3587154112147</v>
      </c>
      <c r="AY159">
        <f t="shared" ca="1" si="197"/>
        <v>6852.2426447515882</v>
      </c>
      <c r="AZ159">
        <f t="shared" ca="1" si="197"/>
        <v>6966.1523479119787</v>
      </c>
      <c r="BA159">
        <f t="shared" ca="1" si="197"/>
        <v>7082.1253342993423</v>
      </c>
      <c r="BB159">
        <f t="shared" ca="1" si="197"/>
        <v>7196.4747449059287</v>
      </c>
      <c r="BC159">
        <f t="shared" ca="1" si="197"/>
        <v>7318.9700597392703</v>
      </c>
      <c r="BD159">
        <f t="shared" ca="1" si="197"/>
        <v>7443.6893731849414</v>
      </c>
      <c r="BE159">
        <f t="shared" ca="1" si="197"/>
        <v>7570.6739730243189</v>
      </c>
      <c r="BF159">
        <f t="shared" ca="1" si="197"/>
        <v>7699.9659214397852</v>
      </c>
      <c r="BG159">
        <f t="shared" ca="1" si="197"/>
        <v>7831.6080696760946</v>
      </c>
      <c r="BH159">
        <f t="shared" ca="1" si="197"/>
        <v>7965.6440729816313</v>
      </c>
      <c r="BI159">
        <f t="shared" ca="1" si="197"/>
        <v>8102.1184058349008</v>
      </c>
      <c r="BJ159">
        <f t="shared" ca="1" si="197"/>
        <v>8241.076377461779</v>
      </c>
      <c r="BK159">
        <f t="shared" ca="1" si="197"/>
        <v>8382.5641476490237</v>
      </c>
      <c r="BL159">
        <f t="shared" ca="1" si="197"/>
        <v>8526.6287428597934</v>
      </c>
      <c r="BM159">
        <f t="shared" ca="1" si="197"/>
        <v>8673.3180726569426</v>
      </c>
    </row>
    <row r="160" spans="1:65" ht="15" customHeight="1" x14ac:dyDescent="0.25">
      <c r="A160" s="82"/>
      <c r="B160" t="s">
        <v>317</v>
      </c>
      <c r="D160" s="39">
        <v>0</v>
      </c>
      <c r="E160" s="39">
        <v>0</v>
      </c>
      <c r="F160">
        <f t="shared" ref="F160:AK160" ca="1" si="198">F138</f>
        <v>243.39246031746038</v>
      </c>
      <c r="G160">
        <f t="shared" ca="1" si="198"/>
        <v>229.78460912698421</v>
      </c>
      <c r="H160">
        <f t="shared" ca="1" si="198"/>
        <v>215.70048314484134</v>
      </c>
      <c r="I160">
        <f t="shared" ca="1" si="198"/>
        <v>201.12341275332349</v>
      </c>
      <c r="J160">
        <f t="shared" ca="1" si="198"/>
        <v>186.03614489810252</v>
      </c>
      <c r="K160">
        <f t="shared" ca="1" si="198"/>
        <v>170.42082266794881</v>
      </c>
      <c r="L160">
        <f t="shared" ca="1" si="198"/>
        <v>154.25896415973972</v>
      </c>
      <c r="M160">
        <f t="shared" ca="1" si="198"/>
        <v>137.53144060374328</v>
      </c>
      <c r="N160">
        <f t="shared" ca="1" si="198"/>
        <v>120.218453723287</v>
      </c>
      <c r="O160">
        <f t="shared" ca="1" si="198"/>
        <v>102.29951230201473</v>
      </c>
      <c r="P160">
        <f t="shared" ca="1" si="198"/>
        <v>83.753407930997938</v>
      </c>
      <c r="Q160">
        <f t="shared" ca="1" si="198"/>
        <v>64.558189906995551</v>
      </c>
      <c r="R160">
        <f t="shared" ca="1" si="198"/>
        <v>288.20169947007173</v>
      </c>
      <c r="S160">
        <f t="shared" ca="1" si="198"/>
        <v>276.54505461731065</v>
      </c>
      <c r="T160">
        <f t="shared" ca="1" si="198"/>
        <v>264.57150906135632</v>
      </c>
      <c r="U160">
        <f t="shared" ca="1" si="198"/>
        <v>252.27338212069208</v>
      </c>
      <c r="V160">
        <f t="shared" ca="1" si="198"/>
        <v>239.64282661524106</v>
      </c>
      <c r="W160">
        <f t="shared" ca="1" si="198"/>
        <v>226.67182610867542</v>
      </c>
      <c r="X160">
        <f t="shared" ca="1" si="198"/>
        <v>213.35219214629893</v>
      </c>
      <c r="Y160">
        <f t="shared" ca="1" si="198"/>
        <v>199.67556149111135</v>
      </c>
      <c r="Z160">
        <f t="shared" ca="1" si="198"/>
        <v>185.63339336083595</v>
      </c>
      <c r="AA160">
        <f t="shared" ca="1" si="198"/>
        <v>171.2169666688755</v>
      </c>
      <c r="AB160">
        <f t="shared" ca="1" si="198"/>
        <v>156.41737727235278</v>
      </c>
      <c r="AC160">
        <f t="shared" ca="1" si="198"/>
        <v>141.22553523059332</v>
      </c>
      <c r="AD160">
        <f t="shared" ca="1" si="198"/>
        <v>346.22022908087871</v>
      </c>
      <c r="AE160">
        <f t="shared" ca="1" si="198"/>
        <v>335.82961657501897</v>
      </c>
      <c r="AF160">
        <f t="shared" ca="1" si="198"/>
        <v>325.30718980160481</v>
      </c>
      <c r="AG160">
        <f t="shared" ca="1" si="198"/>
        <v>314.6551184606887</v>
      </c>
      <c r="AH160">
        <f t="shared" ca="1" si="198"/>
        <v>303.87580717579726</v>
      </c>
      <c r="AI160">
        <f t="shared" ca="1" si="198"/>
        <v>292.9719073729716</v>
      </c>
      <c r="AJ160">
        <f t="shared" ca="1" si="198"/>
        <v>281.94632965745598</v>
      </c>
      <c r="AK160">
        <f t="shared" ca="1" si="198"/>
        <v>270.80225670721279</v>
      </c>
      <c r="AL160">
        <f t="shared" ref="AL160:BM160" ca="1" si="199">AL138</f>
        <v>259.54315670314975</v>
      </c>
      <c r="AM160">
        <f t="shared" ca="1" si="199"/>
        <v>248.17279731667594</v>
      </c>
      <c r="AN160">
        <f t="shared" ca="1" si="199"/>
        <v>236.69526027596322</v>
      </c>
      <c r="AO160">
        <f t="shared" ca="1" si="199"/>
        <v>225.11495653307381</v>
      </c>
      <c r="AP160">
        <f t="shared" ca="1" si="199"/>
        <v>415.63835478051533</v>
      </c>
      <c r="AQ160">
        <f t="shared" ca="1" si="199"/>
        <v>408.90529618873927</v>
      </c>
      <c r="AR160">
        <f t="shared" ca="1" si="199"/>
        <v>402.08889160547011</v>
      </c>
      <c r="AS160">
        <f t="shared" ca="1" si="199"/>
        <v>395.19206337289546</v>
      </c>
      <c r="AT160">
        <f t="shared" ca="1" si="199"/>
        <v>388.21797239552893</v>
      </c>
      <c r="AU160">
        <f t="shared" ca="1" si="199"/>
        <v>381.17002960572148</v>
      </c>
      <c r="AV160">
        <f t="shared" ca="1" si="199"/>
        <v>374.05190789962649</v>
      </c>
      <c r="AW160">
        <f t="shared" ca="1" si="199"/>
        <v>366.86755456155095</v>
      </c>
      <c r="AX160">
        <f t="shared" ca="1" si="199"/>
        <v>359.62120419528202</v>
      </c>
      <c r="AY160">
        <f t="shared" ca="1" si="199"/>
        <v>352.31739218165808</v>
      </c>
      <c r="AZ160">
        <f t="shared" ca="1" si="199"/>
        <v>344.96096868235787</v>
      </c>
      <c r="BA160">
        <f t="shared" ca="1" si="199"/>
        <v>337.55711321061057</v>
      </c>
      <c r="BB160">
        <f t="shared" ca="1" si="199"/>
        <v>515.8465704386299</v>
      </c>
      <c r="BC160">
        <f t="shared" ca="1" si="199"/>
        <v>513.49916116660506</v>
      </c>
      <c r="BD160">
        <f t="shared" ca="1" si="199"/>
        <v>511.12670613016849</v>
      </c>
      <c r="BE160">
        <f t="shared" ca="1" si="199"/>
        <v>508.73316467385911</v>
      </c>
      <c r="BF160">
        <f t="shared" ca="1" si="199"/>
        <v>506.32274672728363</v>
      </c>
      <c r="BG160">
        <f t="shared" ca="1" si="199"/>
        <v>503.89992410907456</v>
      </c>
      <c r="BH160">
        <f t="shared" ca="1" si="199"/>
        <v>501.46944228182247</v>
      </c>
      <c r="BI160">
        <f t="shared" ca="1" si="199"/>
        <v>499.03633257490947</v>
      </c>
      <c r="BJ160">
        <f t="shared" ca="1" si="199"/>
        <v>496.60592489278537</v>
      </c>
      <c r="BK160">
        <f t="shared" ca="1" si="199"/>
        <v>494.18386092686353</v>
      </c>
      <c r="BL160">
        <f t="shared" ca="1" si="199"/>
        <v>491.77610788987113</v>
      </c>
      <c r="BM160">
        <f t="shared" ca="1" si="199"/>
        <v>489.38897279217133</v>
      </c>
    </row>
    <row r="161" spans="1:65" ht="15" customHeight="1" x14ac:dyDescent="0.25">
      <c r="A161" s="82"/>
      <c r="B161" t="s">
        <v>61</v>
      </c>
      <c r="D161" s="39">
        <v>123.62</v>
      </c>
      <c r="E161" s="39">
        <v>182.36600000000001</v>
      </c>
      <c r="F161">
        <f t="shared" ref="F161:AK161" ca="1" si="200">F214</f>
        <v>0</v>
      </c>
      <c r="G161">
        <f t="shared" ca="1" si="200"/>
        <v>0</v>
      </c>
      <c r="H161">
        <f t="shared" ca="1" si="200"/>
        <v>0</v>
      </c>
      <c r="I161">
        <f t="shared" ca="1" si="200"/>
        <v>0</v>
      </c>
      <c r="J161">
        <f t="shared" ca="1" si="200"/>
        <v>0</v>
      </c>
      <c r="K161">
        <f t="shared" ca="1" si="200"/>
        <v>0</v>
      </c>
      <c r="L161">
        <f t="shared" ca="1" si="200"/>
        <v>0</v>
      </c>
      <c r="M161">
        <f t="shared" ca="1" si="200"/>
        <v>0</v>
      </c>
      <c r="N161">
        <f t="shared" ca="1" si="200"/>
        <v>0</v>
      </c>
      <c r="O161">
        <f t="shared" ca="1" si="200"/>
        <v>0</v>
      </c>
      <c r="P161">
        <f t="shared" ca="1" si="200"/>
        <v>0</v>
      </c>
      <c r="Q161">
        <f t="shared" ca="1" si="200"/>
        <v>0</v>
      </c>
      <c r="R161">
        <f t="shared" ca="1" si="200"/>
        <v>0</v>
      </c>
      <c r="S161">
        <f t="shared" ca="1" si="200"/>
        <v>0</v>
      </c>
      <c r="T161">
        <f t="shared" ca="1" si="200"/>
        <v>0</v>
      </c>
      <c r="U161">
        <f t="shared" ca="1" si="200"/>
        <v>0</v>
      </c>
      <c r="V161">
        <f t="shared" ca="1" si="200"/>
        <v>0</v>
      </c>
      <c r="W161">
        <f t="shared" ca="1" si="200"/>
        <v>0</v>
      </c>
      <c r="X161">
        <f t="shared" ca="1" si="200"/>
        <v>0</v>
      </c>
      <c r="Y161">
        <f t="shared" ca="1" si="200"/>
        <v>0</v>
      </c>
      <c r="Z161">
        <f t="shared" ca="1" si="200"/>
        <v>0</v>
      </c>
      <c r="AA161">
        <f t="shared" ca="1" si="200"/>
        <v>0</v>
      </c>
      <c r="AB161">
        <f t="shared" ca="1" si="200"/>
        <v>0</v>
      </c>
      <c r="AC161">
        <f t="shared" ca="1" si="200"/>
        <v>0</v>
      </c>
      <c r="AD161">
        <f t="shared" ca="1" si="200"/>
        <v>0</v>
      </c>
      <c r="AE161">
        <f t="shared" ca="1" si="200"/>
        <v>0</v>
      </c>
      <c r="AF161">
        <f t="shared" ca="1" si="200"/>
        <v>0</v>
      </c>
      <c r="AG161">
        <f t="shared" ca="1" si="200"/>
        <v>0</v>
      </c>
      <c r="AH161">
        <f t="shared" ca="1" si="200"/>
        <v>0</v>
      </c>
      <c r="AI161">
        <f t="shared" ca="1" si="200"/>
        <v>0</v>
      </c>
      <c r="AJ161">
        <f t="shared" ca="1" si="200"/>
        <v>0</v>
      </c>
      <c r="AK161">
        <f t="shared" ca="1" si="200"/>
        <v>0</v>
      </c>
      <c r="AL161">
        <f t="shared" ref="AL161:BM161" ca="1" si="201">AL214</f>
        <v>0</v>
      </c>
      <c r="AM161">
        <f t="shared" ca="1" si="201"/>
        <v>0</v>
      </c>
      <c r="AN161">
        <f t="shared" ca="1" si="201"/>
        <v>0</v>
      </c>
      <c r="AO161">
        <f t="shared" ca="1" si="201"/>
        <v>0</v>
      </c>
      <c r="AP161">
        <f t="shared" ca="1" si="201"/>
        <v>0</v>
      </c>
      <c r="AQ161">
        <f t="shared" ca="1" si="201"/>
        <v>0</v>
      </c>
      <c r="AR161">
        <f t="shared" ca="1" si="201"/>
        <v>0</v>
      </c>
      <c r="AS161">
        <f t="shared" ca="1" si="201"/>
        <v>0</v>
      </c>
      <c r="AT161">
        <f t="shared" ca="1" si="201"/>
        <v>0</v>
      </c>
      <c r="AU161">
        <f t="shared" ca="1" si="201"/>
        <v>0</v>
      </c>
      <c r="AV161">
        <f t="shared" ca="1" si="201"/>
        <v>0</v>
      </c>
      <c r="AW161">
        <f t="shared" ca="1" si="201"/>
        <v>0</v>
      </c>
      <c r="AX161">
        <f t="shared" ca="1" si="201"/>
        <v>0</v>
      </c>
      <c r="AY161">
        <f t="shared" ca="1" si="201"/>
        <v>0</v>
      </c>
      <c r="AZ161">
        <f t="shared" ca="1" si="201"/>
        <v>0</v>
      </c>
      <c r="BA161">
        <f t="shared" ca="1" si="201"/>
        <v>0</v>
      </c>
      <c r="BB161">
        <f t="shared" ca="1" si="201"/>
        <v>0</v>
      </c>
      <c r="BC161">
        <f t="shared" ca="1" si="201"/>
        <v>0</v>
      </c>
      <c r="BD161">
        <f t="shared" ca="1" si="201"/>
        <v>0</v>
      </c>
      <c r="BE161">
        <f t="shared" ca="1" si="201"/>
        <v>0</v>
      </c>
      <c r="BF161">
        <f t="shared" ca="1" si="201"/>
        <v>0</v>
      </c>
      <c r="BG161">
        <f t="shared" ca="1" si="201"/>
        <v>0</v>
      </c>
      <c r="BH161">
        <f t="shared" ca="1" si="201"/>
        <v>0</v>
      </c>
      <c r="BI161">
        <f t="shared" ca="1" si="201"/>
        <v>0</v>
      </c>
      <c r="BJ161">
        <f t="shared" ca="1" si="201"/>
        <v>0</v>
      </c>
      <c r="BK161">
        <f t="shared" ca="1" si="201"/>
        <v>0</v>
      </c>
      <c r="BL161">
        <f t="shared" ca="1" si="201"/>
        <v>0</v>
      </c>
      <c r="BM161">
        <f t="shared" ca="1" si="201"/>
        <v>0</v>
      </c>
    </row>
    <row r="162" spans="1:65" ht="15" customHeight="1" x14ac:dyDescent="0.25">
      <c r="A162" s="82"/>
      <c r="B162" t="s">
        <v>229</v>
      </c>
      <c r="D162" s="39">
        <v>504.11399999999998</v>
      </c>
      <c r="E162" s="39">
        <v>176.13399999999999</v>
      </c>
      <c r="F162">
        <f t="shared" ref="F162:AK162" ca="1" si="202">F143</f>
        <v>178.21092035247617</v>
      </c>
      <c r="G162">
        <f t="shared" ca="1" si="202"/>
        <v>179.70347822033048</v>
      </c>
      <c r="H162">
        <f t="shared" ca="1" si="202"/>
        <v>180.62750150740612</v>
      </c>
      <c r="I162">
        <f t="shared" ca="1" si="202"/>
        <v>180.9992659297277</v>
      </c>
      <c r="J162">
        <f t="shared" ca="1" si="202"/>
        <v>180.83550959597426</v>
      </c>
      <c r="K162">
        <f t="shared" ca="1" si="202"/>
        <v>180.15344795426196</v>
      </c>
      <c r="L162">
        <f t="shared" ca="1" si="202"/>
        <v>178.97078911742895</v>
      </c>
      <c r="M162">
        <f t="shared" ca="1" si="202"/>
        <v>177.60220957932276</v>
      </c>
      <c r="N162">
        <f t="shared" ca="1" si="202"/>
        <v>176.06645033490776</v>
      </c>
      <c r="O162">
        <f t="shared" ca="1" si="202"/>
        <v>174.38279341733801</v>
      </c>
      <c r="P162">
        <f t="shared" ca="1" si="202"/>
        <v>172.57107886548098</v>
      </c>
      <c r="Q162">
        <f t="shared" ca="1" si="202"/>
        <v>170.65172213572711</v>
      </c>
      <c r="R162">
        <f t="shared" ca="1" si="202"/>
        <v>167.38055985225225</v>
      </c>
      <c r="S162">
        <f t="shared" ca="1" si="202"/>
        <v>164.06720143061796</v>
      </c>
      <c r="T162">
        <f t="shared" ca="1" si="202"/>
        <v>160.72908918386435</v>
      </c>
      <c r="U162">
        <f t="shared" ca="1" si="202"/>
        <v>157.38402929246504</v>
      </c>
      <c r="V162">
        <f t="shared" ca="1" si="202"/>
        <v>154.05020177346157</v>
      </c>
      <c r="W162">
        <f t="shared" ca="1" si="202"/>
        <v>150.87796412569458</v>
      </c>
      <c r="X162">
        <f t="shared" ca="1" si="202"/>
        <v>148.42741953706911</v>
      </c>
      <c r="Y162">
        <f t="shared" ca="1" si="202"/>
        <v>146.71793133989783</v>
      </c>
      <c r="Z162">
        <f t="shared" ca="1" si="202"/>
        <v>145.76927860047584</v>
      </c>
      <c r="AA162">
        <f t="shared" ca="1" si="202"/>
        <v>145.60166712915452</v>
      </c>
      <c r="AB162">
        <f t="shared" ca="1" si="202"/>
        <v>146.23574071729888</v>
      </c>
      <c r="AC162">
        <f t="shared" ca="1" si="202"/>
        <v>147.69259260763496</v>
      </c>
      <c r="AD162">
        <f t="shared" ca="1" si="202"/>
        <v>147.22325004367133</v>
      </c>
      <c r="AE162">
        <f t="shared" ca="1" si="202"/>
        <v>147.41045300592111</v>
      </c>
      <c r="AF162">
        <f t="shared" ca="1" si="202"/>
        <v>148.26863000652259</v>
      </c>
      <c r="AG162">
        <f t="shared" ca="1" si="202"/>
        <v>149.81243421734752</v>
      </c>
      <c r="AH162">
        <f t="shared" ca="1" si="202"/>
        <v>152.05674889276781</v>
      </c>
      <c r="AI162">
        <f t="shared" ca="1" si="202"/>
        <v>155.01669285586104</v>
      </c>
      <c r="AJ162">
        <f t="shared" ca="1" si="202"/>
        <v>158.70762605035256</v>
      </c>
      <c r="AK162">
        <f t="shared" ca="1" si="202"/>
        <v>163.1451551606005</v>
      </c>
      <c r="AL162">
        <f t="shared" ref="AL162:BM162" ca="1" si="203">AL143</f>
        <v>168.34513930193876</v>
      </c>
      <c r="AM162">
        <f t="shared" ca="1" si="203"/>
        <v>174.32369578370401</v>
      </c>
      <c r="AN162">
        <f t="shared" ca="1" si="203"/>
        <v>181.09720594728415</v>
      </c>
      <c r="AO162">
        <f t="shared" ca="1" si="203"/>
        <v>188.6823210815385</v>
      </c>
      <c r="AP162">
        <f t="shared" ca="1" si="203"/>
        <v>194.69137076561827</v>
      </c>
      <c r="AQ162">
        <f t="shared" ca="1" si="203"/>
        <v>201.56294994067144</v>
      </c>
      <c r="AR162">
        <f t="shared" ca="1" si="203"/>
        <v>209.31484173616164</v>
      </c>
      <c r="AS162">
        <f t="shared" ca="1" si="203"/>
        <v>217.96513275563839</v>
      </c>
      <c r="AT162">
        <f t="shared" ca="1" si="203"/>
        <v>227.53221953666434</v>
      </c>
      <c r="AU162">
        <f t="shared" ca="1" si="203"/>
        <v>238.03481510871933</v>
      </c>
      <c r="AV162">
        <f t="shared" ca="1" si="203"/>
        <v>249.49195565163916</v>
      </c>
      <c r="AW162">
        <f t="shared" ca="1" si="203"/>
        <v>261.9230072571745</v>
      </c>
      <c r="AX162">
        <f t="shared" ca="1" si="203"/>
        <v>275.34767279628232</v>
      </c>
      <c r="AY162">
        <f t="shared" ca="1" si="203"/>
        <v>289.78599889479239</v>
      </c>
      <c r="AZ162">
        <f t="shared" ca="1" si="203"/>
        <v>305.25838302012045</v>
      </c>
      <c r="BA162">
        <f t="shared" ca="1" si="203"/>
        <v>321.78558068173197</v>
      </c>
      <c r="BB162">
        <f t="shared" ca="1" si="203"/>
        <v>337.18052134210086</v>
      </c>
      <c r="BC162">
        <f t="shared" ca="1" si="203"/>
        <v>353.69576324277944</v>
      </c>
      <c r="BD162">
        <f t="shared" ca="1" si="203"/>
        <v>371.35354425835567</v>
      </c>
      <c r="BE162">
        <f t="shared" ca="1" si="203"/>
        <v>390.17650139082627</v>
      </c>
      <c r="BF162">
        <f t="shared" ca="1" si="203"/>
        <v>410.18767871907738</v>
      </c>
      <c r="BG162">
        <f t="shared" ca="1" si="203"/>
        <v>431.4105354860439</v>
      </c>
      <c r="BH162">
        <f t="shared" ca="1" si="203"/>
        <v>453.8689543265852</v>
      </c>
      <c r="BI162">
        <f t="shared" ca="1" si="203"/>
        <v>477.58724963916166</v>
      </c>
      <c r="BJ162">
        <f t="shared" ca="1" si="203"/>
        <v>502.59017610444425</v>
      </c>
      <c r="BK162">
        <f t="shared" ca="1" si="203"/>
        <v>528.90293735403861</v>
      </c>
      <c r="BL162">
        <f t="shared" ca="1" si="203"/>
        <v>556.55119479255438</v>
      </c>
      <c r="BM162">
        <f t="shared" ca="1" si="203"/>
        <v>585.56107657630298</v>
      </c>
    </row>
    <row r="163" spans="1:65" ht="15" customHeight="1" x14ac:dyDescent="0.25">
      <c r="A163" s="82"/>
      <c r="B163" t="s">
        <v>63</v>
      </c>
      <c r="D163" s="39">
        <v>135.774</v>
      </c>
      <c r="E163" s="39">
        <v>461.30500000000001</v>
      </c>
      <c r="F163">
        <f t="shared" ref="F163:AK163" si="204">F25+E163</f>
        <v>461.30500000000001</v>
      </c>
      <c r="G163">
        <f t="shared" si="204"/>
        <v>461.30500000000001</v>
      </c>
      <c r="H163">
        <f t="shared" si="204"/>
        <v>461.30500000000001</v>
      </c>
      <c r="I163">
        <f t="shared" si="204"/>
        <v>461.30500000000001</v>
      </c>
      <c r="J163">
        <f t="shared" si="204"/>
        <v>461.30500000000001</v>
      </c>
      <c r="K163">
        <f t="shared" si="204"/>
        <v>461.30500000000001</v>
      </c>
      <c r="L163">
        <f t="shared" si="204"/>
        <v>461.30500000000001</v>
      </c>
      <c r="M163">
        <f t="shared" si="204"/>
        <v>461.30500000000001</v>
      </c>
      <c r="N163">
        <f t="shared" si="204"/>
        <v>461.30500000000001</v>
      </c>
      <c r="O163">
        <f t="shared" si="204"/>
        <v>461.30500000000001</v>
      </c>
      <c r="P163">
        <f t="shared" si="204"/>
        <v>461.30500000000001</v>
      </c>
      <c r="Q163">
        <f t="shared" si="204"/>
        <v>461.30500000000001</v>
      </c>
      <c r="R163">
        <f t="shared" si="204"/>
        <v>461.30500000000001</v>
      </c>
      <c r="S163">
        <f t="shared" si="204"/>
        <v>461.30500000000001</v>
      </c>
      <c r="T163">
        <f t="shared" si="204"/>
        <v>461.30500000000001</v>
      </c>
      <c r="U163">
        <f t="shared" si="204"/>
        <v>461.30500000000001</v>
      </c>
      <c r="V163">
        <f t="shared" si="204"/>
        <v>461.30500000000001</v>
      </c>
      <c r="W163">
        <f t="shared" si="204"/>
        <v>461.30500000000001</v>
      </c>
      <c r="X163">
        <f t="shared" si="204"/>
        <v>461.30500000000001</v>
      </c>
      <c r="Y163">
        <f t="shared" si="204"/>
        <v>461.30500000000001</v>
      </c>
      <c r="Z163">
        <f t="shared" si="204"/>
        <v>461.30500000000001</v>
      </c>
      <c r="AA163">
        <f t="shared" si="204"/>
        <v>461.30500000000001</v>
      </c>
      <c r="AB163">
        <f t="shared" si="204"/>
        <v>461.30500000000001</v>
      </c>
      <c r="AC163">
        <f t="shared" si="204"/>
        <v>461.30500000000001</v>
      </c>
      <c r="AD163">
        <f t="shared" si="204"/>
        <v>461.30500000000001</v>
      </c>
      <c r="AE163">
        <f t="shared" si="204"/>
        <v>461.30500000000001</v>
      </c>
      <c r="AF163">
        <f t="shared" si="204"/>
        <v>461.30500000000001</v>
      </c>
      <c r="AG163">
        <f t="shared" si="204"/>
        <v>461.30500000000001</v>
      </c>
      <c r="AH163">
        <f t="shared" si="204"/>
        <v>461.30500000000001</v>
      </c>
      <c r="AI163">
        <f t="shared" si="204"/>
        <v>461.30500000000001</v>
      </c>
      <c r="AJ163">
        <f t="shared" si="204"/>
        <v>461.30500000000001</v>
      </c>
      <c r="AK163">
        <f t="shared" si="204"/>
        <v>461.30500000000001</v>
      </c>
      <c r="AL163">
        <f t="shared" ref="AL163:BM163" si="205">AL25+AK163</f>
        <v>461.30500000000001</v>
      </c>
      <c r="AM163">
        <f t="shared" si="205"/>
        <v>461.30500000000001</v>
      </c>
      <c r="AN163">
        <f t="shared" si="205"/>
        <v>461.30500000000001</v>
      </c>
      <c r="AO163">
        <f t="shared" si="205"/>
        <v>461.30500000000001</v>
      </c>
      <c r="AP163">
        <f t="shared" si="205"/>
        <v>461.30500000000001</v>
      </c>
      <c r="AQ163">
        <f t="shared" si="205"/>
        <v>461.30500000000001</v>
      </c>
      <c r="AR163">
        <f t="shared" si="205"/>
        <v>461.30500000000001</v>
      </c>
      <c r="AS163">
        <f t="shared" si="205"/>
        <v>461.30500000000001</v>
      </c>
      <c r="AT163">
        <f t="shared" si="205"/>
        <v>461.30500000000001</v>
      </c>
      <c r="AU163">
        <f t="shared" si="205"/>
        <v>461.30500000000001</v>
      </c>
      <c r="AV163">
        <f t="shared" si="205"/>
        <v>461.30500000000001</v>
      </c>
      <c r="AW163">
        <f t="shared" si="205"/>
        <v>461.30500000000001</v>
      </c>
      <c r="AX163">
        <f t="shared" si="205"/>
        <v>461.30500000000001</v>
      </c>
      <c r="AY163">
        <f t="shared" si="205"/>
        <v>461.30500000000001</v>
      </c>
      <c r="AZ163">
        <f t="shared" si="205"/>
        <v>461.30500000000001</v>
      </c>
      <c r="BA163">
        <f t="shared" si="205"/>
        <v>461.30500000000001</v>
      </c>
      <c r="BB163">
        <f t="shared" si="205"/>
        <v>461.30500000000001</v>
      </c>
      <c r="BC163">
        <f t="shared" si="205"/>
        <v>461.30500000000001</v>
      </c>
      <c r="BD163">
        <f t="shared" si="205"/>
        <v>461.30500000000001</v>
      </c>
      <c r="BE163">
        <f t="shared" si="205"/>
        <v>461.30500000000001</v>
      </c>
      <c r="BF163">
        <f t="shared" si="205"/>
        <v>461.30500000000001</v>
      </c>
      <c r="BG163">
        <f t="shared" si="205"/>
        <v>461.30500000000001</v>
      </c>
      <c r="BH163">
        <f t="shared" si="205"/>
        <v>461.30500000000001</v>
      </c>
      <c r="BI163">
        <f t="shared" si="205"/>
        <v>461.30500000000001</v>
      </c>
      <c r="BJ163">
        <f t="shared" si="205"/>
        <v>461.30500000000001</v>
      </c>
      <c r="BK163">
        <f t="shared" si="205"/>
        <v>461.30500000000001</v>
      </c>
      <c r="BL163">
        <f t="shared" si="205"/>
        <v>461.30500000000001</v>
      </c>
      <c r="BM163">
        <f t="shared" si="205"/>
        <v>461.30500000000001</v>
      </c>
    </row>
    <row r="164" spans="1:65" ht="15" customHeight="1" x14ac:dyDescent="0.25">
      <c r="A164" s="82"/>
      <c r="B164" t="s">
        <v>104</v>
      </c>
      <c r="D164">
        <f t="shared" ref="D164:AI164" si="206">SUM(D158:D163)</f>
        <v>3784.6329999999998</v>
      </c>
      <c r="E164">
        <f t="shared" si="206"/>
        <v>5297.5390000000007</v>
      </c>
      <c r="F164">
        <f t="shared" ca="1" si="206"/>
        <v>5310.6327259485079</v>
      </c>
      <c r="G164">
        <f t="shared" ca="1" si="206"/>
        <v>5408.6852395325695</v>
      </c>
      <c r="H164">
        <f t="shared" ca="1" si="206"/>
        <v>5507.8667204326439</v>
      </c>
      <c r="I164">
        <f t="shared" ca="1" si="206"/>
        <v>5608.2385311497037</v>
      </c>
      <c r="J164">
        <f t="shared" ca="1" si="206"/>
        <v>5709.8636779120734</v>
      </c>
      <c r="K164">
        <f t="shared" ca="1" si="206"/>
        <v>5812.8068558700852</v>
      </c>
      <c r="L164">
        <f t="shared" ca="1" si="206"/>
        <v>5917.1344954171791</v>
      </c>
      <c r="M164">
        <f t="shared" ca="1" si="206"/>
        <v>6011.352869667382</v>
      </c>
      <c r="N164">
        <f t="shared" ca="1" si="206"/>
        <v>6107.3904231198894</v>
      </c>
      <c r="O164">
        <f t="shared" ca="1" si="206"/>
        <v>6205.3190815420448</v>
      </c>
      <c r="P164">
        <f t="shared" ca="1" si="206"/>
        <v>6305.2127031028522</v>
      </c>
      <c r="Q164">
        <f t="shared" ca="1" si="206"/>
        <v>6407.1471307898219</v>
      </c>
      <c r="R164">
        <f t="shared" ca="1" si="206"/>
        <v>6717.7871029877042</v>
      </c>
      <c r="S164">
        <f t="shared" ca="1" si="206"/>
        <v>6806.2856766078021</v>
      </c>
      <c r="T164">
        <f t="shared" ca="1" si="206"/>
        <v>6896.5065247233033</v>
      </c>
      <c r="U164">
        <f t="shared" ca="1" si="206"/>
        <v>6988.508129511597</v>
      </c>
      <c r="V164">
        <f t="shared" ca="1" si="206"/>
        <v>7082.350321619002</v>
      </c>
      <c r="W164">
        <f t="shared" ca="1" si="206"/>
        <v>7172.8713601427489</v>
      </c>
      <c r="X164">
        <f t="shared" ca="1" si="206"/>
        <v>7258.5589778183075</v>
      </c>
      <c r="Y164">
        <f t="shared" ca="1" si="206"/>
        <v>7346.9480531163126</v>
      </c>
      <c r="Z164">
        <f t="shared" ca="1" si="206"/>
        <v>7438.1041641540442</v>
      </c>
      <c r="AA164">
        <f t="shared" ca="1" si="206"/>
        <v>7532.0944187269924</v>
      </c>
      <c r="AB164">
        <f t="shared" ca="1" si="206"/>
        <v>7628.9874932869097</v>
      </c>
      <c r="AC164">
        <f t="shared" ca="1" si="206"/>
        <v>7728.8536728932977</v>
      </c>
      <c r="AD164">
        <f t="shared" ca="1" si="206"/>
        <v>8056.8688149449881</v>
      </c>
      <c r="AE164">
        <f t="shared" ca="1" si="206"/>
        <v>8141.6788704320234</v>
      </c>
      <c r="AF164">
        <f t="shared" ca="1" si="206"/>
        <v>8228.7306104436193</v>
      </c>
      <c r="AG164">
        <f t="shared" ca="1" si="206"/>
        <v>8318.0722115461231</v>
      </c>
      <c r="AH164">
        <f t="shared" ca="1" si="206"/>
        <v>8409.7528966355785</v>
      </c>
      <c r="AI164">
        <f t="shared" ca="1" si="206"/>
        <v>8503.8229631037302</v>
      </c>
      <c r="AJ164">
        <f t="shared" ref="AJ164:BM164" ca="1" si="207">SUM(AJ158:AJ163)</f>
        <v>8600.3338117672138</v>
      </c>
      <c r="AK164">
        <f t="shared" ca="1" si="207"/>
        <v>8699.3379765850186</v>
      </c>
      <c r="AL164">
        <f t="shared" ca="1" si="207"/>
        <v>8800.8891551901143</v>
      </c>
      <c r="AM164">
        <f t="shared" ca="1" si="207"/>
        <v>8905.0422402619624</v>
      </c>
      <c r="AN164">
        <f t="shared" ca="1" si="207"/>
        <v>9011.8533517674405</v>
      </c>
      <c r="AO164">
        <f t="shared" ca="1" si="207"/>
        <v>9121.3798700985026</v>
      </c>
      <c r="AP164">
        <f t="shared" ca="1" si="207"/>
        <v>9467.357722634506</v>
      </c>
      <c r="AQ164">
        <f t="shared" ca="1" si="207"/>
        <v>9587.3349754186838</v>
      </c>
      <c r="AR164">
        <f t="shared" ca="1" si="207"/>
        <v>9710.2716610852385</v>
      </c>
      <c r="AS164">
        <f t="shared" ca="1" si="207"/>
        <v>9836.2287790919472</v>
      </c>
      <c r="AT164">
        <f t="shared" ca="1" si="207"/>
        <v>9965.2686234019438</v>
      </c>
      <c r="AU164">
        <f t="shared" ca="1" si="207"/>
        <v>10097.454814510565</v>
      </c>
      <c r="AV164">
        <f t="shared" ca="1" si="207"/>
        <v>10232.852332306773</v>
      </c>
      <c r="AW164">
        <f t="shared" ca="1" si="207"/>
        <v>10371.527549794711</v>
      </c>
      <c r="AX164">
        <f t="shared" ca="1" si="207"/>
        <v>10513.548267701584</v>
      </c>
      <c r="AY164">
        <f t="shared" ca="1" si="207"/>
        <v>10658.983749998875</v>
      </c>
      <c r="AZ164">
        <f t="shared" ca="1" si="207"/>
        <v>10807.904760364831</v>
      </c>
      <c r="BA164">
        <f t="shared" ca="1" si="207"/>
        <v>10960.383599616853</v>
      </c>
      <c r="BB164">
        <f t="shared" ca="1" si="207"/>
        <v>11326.11341629936</v>
      </c>
      <c r="BC164">
        <f t="shared" ca="1" si="207"/>
        <v>11491.699068652562</v>
      </c>
      <c r="BD164">
        <f t="shared" ca="1" si="207"/>
        <v>11661.151323752045</v>
      </c>
      <c r="BE164">
        <f t="shared" ca="1" si="207"/>
        <v>11834.547814229658</v>
      </c>
      <c r="BF164">
        <f t="shared" ca="1" si="207"/>
        <v>12011.967787624897</v>
      </c>
      <c r="BG164">
        <f t="shared" ca="1" si="207"/>
        <v>12193.492143899093</v>
      </c>
      <c r="BH164">
        <f t="shared" ca="1" si="207"/>
        <v>12379.203473887281</v>
      </c>
      <c r="BI164">
        <f t="shared" ca="1" si="207"/>
        <v>12569.186098714348</v>
      </c>
      <c r="BJ164">
        <f t="shared" ca="1" si="207"/>
        <v>12763.526110202953</v>
      </c>
      <c r="BK164">
        <f t="shared" ca="1" si="207"/>
        <v>12962.311412301411</v>
      </c>
      <c r="BL164">
        <f t="shared" ca="1" si="207"/>
        <v>13165.631763560696</v>
      </c>
      <c r="BM164">
        <f t="shared" ca="1" si="207"/>
        <v>13373.57882069044</v>
      </c>
    </row>
    <row r="165" spans="1:65" ht="15" customHeight="1" x14ac:dyDescent="0.25">
      <c r="A165" s="82"/>
    </row>
    <row r="166" spans="1:65" ht="15" customHeight="1" x14ac:dyDescent="0.25">
      <c r="A166" s="82"/>
      <c r="B166" t="s">
        <v>230</v>
      </c>
      <c r="D166" s="39">
        <v>2</v>
      </c>
      <c r="E166" s="39">
        <f>89.459+3490.541+17</f>
        <v>3597</v>
      </c>
      <c r="F166">
        <f t="shared" ref="F166:AK166" si="208">F20+E166</f>
        <v>3597</v>
      </c>
      <c r="G166">
        <f t="shared" si="208"/>
        <v>3597</v>
      </c>
      <c r="H166">
        <f t="shared" si="208"/>
        <v>3597</v>
      </c>
      <c r="I166">
        <f t="shared" si="208"/>
        <v>3597</v>
      </c>
      <c r="J166">
        <f t="shared" si="208"/>
        <v>3597</v>
      </c>
      <c r="K166">
        <f t="shared" si="208"/>
        <v>3597</v>
      </c>
      <c r="L166">
        <f t="shared" si="208"/>
        <v>3597</v>
      </c>
      <c r="M166">
        <f t="shared" si="208"/>
        <v>3597</v>
      </c>
      <c r="N166">
        <f t="shared" si="208"/>
        <v>3597</v>
      </c>
      <c r="O166">
        <f t="shared" si="208"/>
        <v>3597</v>
      </c>
      <c r="P166">
        <f t="shared" si="208"/>
        <v>3597</v>
      </c>
      <c r="Q166">
        <f t="shared" si="208"/>
        <v>3597</v>
      </c>
      <c r="R166">
        <f t="shared" si="208"/>
        <v>3597</v>
      </c>
      <c r="S166">
        <f t="shared" si="208"/>
        <v>3597</v>
      </c>
      <c r="T166">
        <f t="shared" si="208"/>
        <v>3597</v>
      </c>
      <c r="U166">
        <f t="shared" si="208"/>
        <v>3597</v>
      </c>
      <c r="V166">
        <f t="shared" si="208"/>
        <v>3597</v>
      </c>
      <c r="W166">
        <f t="shared" si="208"/>
        <v>3597</v>
      </c>
      <c r="X166">
        <f t="shared" si="208"/>
        <v>3597</v>
      </c>
      <c r="Y166">
        <f t="shared" si="208"/>
        <v>3597</v>
      </c>
      <c r="Z166">
        <f t="shared" si="208"/>
        <v>3597</v>
      </c>
      <c r="AA166">
        <f t="shared" si="208"/>
        <v>3597</v>
      </c>
      <c r="AB166">
        <f t="shared" si="208"/>
        <v>3597</v>
      </c>
      <c r="AC166">
        <f t="shared" si="208"/>
        <v>3597</v>
      </c>
      <c r="AD166">
        <f t="shared" si="208"/>
        <v>3597</v>
      </c>
      <c r="AE166">
        <f t="shared" si="208"/>
        <v>3597</v>
      </c>
      <c r="AF166">
        <f t="shared" si="208"/>
        <v>3597</v>
      </c>
      <c r="AG166">
        <f t="shared" si="208"/>
        <v>3597</v>
      </c>
      <c r="AH166">
        <f t="shared" si="208"/>
        <v>3597</v>
      </c>
      <c r="AI166">
        <f t="shared" si="208"/>
        <v>3597</v>
      </c>
      <c r="AJ166">
        <f t="shared" si="208"/>
        <v>3597</v>
      </c>
      <c r="AK166">
        <f t="shared" si="208"/>
        <v>3597</v>
      </c>
      <c r="AL166">
        <f t="shared" ref="AL166:BM166" si="209">AL20+AK166</f>
        <v>3597</v>
      </c>
      <c r="AM166">
        <f t="shared" si="209"/>
        <v>3597</v>
      </c>
      <c r="AN166">
        <f t="shared" si="209"/>
        <v>3597</v>
      </c>
      <c r="AO166">
        <f t="shared" si="209"/>
        <v>3597</v>
      </c>
      <c r="AP166">
        <f t="shared" si="209"/>
        <v>3597</v>
      </c>
      <c r="AQ166">
        <f t="shared" si="209"/>
        <v>3597</v>
      </c>
      <c r="AR166">
        <f t="shared" si="209"/>
        <v>3597</v>
      </c>
      <c r="AS166">
        <f t="shared" si="209"/>
        <v>3597</v>
      </c>
      <c r="AT166">
        <f t="shared" si="209"/>
        <v>3597</v>
      </c>
      <c r="AU166">
        <f t="shared" si="209"/>
        <v>3597</v>
      </c>
      <c r="AV166">
        <f t="shared" si="209"/>
        <v>3597</v>
      </c>
      <c r="AW166">
        <f t="shared" si="209"/>
        <v>3597</v>
      </c>
      <c r="AX166">
        <f t="shared" si="209"/>
        <v>3597</v>
      </c>
      <c r="AY166">
        <f t="shared" si="209"/>
        <v>3597</v>
      </c>
      <c r="AZ166">
        <f t="shared" si="209"/>
        <v>3597</v>
      </c>
      <c r="BA166">
        <f t="shared" si="209"/>
        <v>3597</v>
      </c>
      <c r="BB166">
        <f t="shared" si="209"/>
        <v>3597</v>
      </c>
      <c r="BC166">
        <f t="shared" si="209"/>
        <v>3597</v>
      </c>
      <c r="BD166">
        <f t="shared" si="209"/>
        <v>3597</v>
      </c>
      <c r="BE166">
        <f t="shared" si="209"/>
        <v>3597</v>
      </c>
      <c r="BF166">
        <f t="shared" si="209"/>
        <v>3597</v>
      </c>
      <c r="BG166">
        <f t="shared" si="209"/>
        <v>3597</v>
      </c>
      <c r="BH166">
        <f t="shared" si="209"/>
        <v>3597</v>
      </c>
      <c r="BI166">
        <f t="shared" si="209"/>
        <v>3597</v>
      </c>
      <c r="BJ166">
        <f t="shared" si="209"/>
        <v>3597</v>
      </c>
      <c r="BK166">
        <f t="shared" si="209"/>
        <v>3597</v>
      </c>
      <c r="BL166">
        <f t="shared" si="209"/>
        <v>3597</v>
      </c>
      <c r="BM166">
        <f t="shared" si="209"/>
        <v>3597</v>
      </c>
    </row>
    <row r="167" spans="1:65" ht="15" customHeight="1" x14ac:dyDescent="0.25">
      <c r="A167" s="82"/>
      <c r="B167" t="s">
        <v>231</v>
      </c>
      <c r="D167" s="39">
        <v>3874.7379999999998</v>
      </c>
      <c r="E167" s="39">
        <v>3624.3690000000001</v>
      </c>
      <c r="F167">
        <f t="shared" ref="F167:AK167" ca="1" si="210">F148</f>
        <v>3645.138203524762</v>
      </c>
      <c r="G167">
        <f t="shared" ca="1" si="210"/>
        <v>3660.063782203305</v>
      </c>
      <c r="H167">
        <f t="shared" ca="1" si="210"/>
        <v>3669.3040150740612</v>
      </c>
      <c r="I167">
        <f t="shared" ca="1" si="210"/>
        <v>3673.021659297277</v>
      </c>
      <c r="J167">
        <f t="shared" ca="1" si="210"/>
        <v>3671.3840959597428</v>
      </c>
      <c r="K167">
        <f t="shared" ca="1" si="210"/>
        <v>3664.5634795426199</v>
      </c>
      <c r="L167">
        <f t="shared" ca="1" si="210"/>
        <v>3652.7368911742897</v>
      </c>
      <c r="M167">
        <f t="shared" ca="1" si="210"/>
        <v>3639.0510957932279</v>
      </c>
      <c r="N167">
        <f t="shared" ca="1" si="210"/>
        <v>3623.6935033490777</v>
      </c>
      <c r="O167">
        <f t="shared" ca="1" si="210"/>
        <v>3606.8569341733805</v>
      </c>
      <c r="P167">
        <f t="shared" ca="1" si="210"/>
        <v>3588.7397886548101</v>
      </c>
      <c r="Q167">
        <f t="shared" ca="1" si="210"/>
        <v>3169.5462213572714</v>
      </c>
      <c r="R167">
        <f t="shared" ca="1" si="210"/>
        <v>3136.8345985225228</v>
      </c>
      <c r="S167">
        <f t="shared" ca="1" si="210"/>
        <v>3103.7010143061798</v>
      </c>
      <c r="T167">
        <f t="shared" ca="1" si="210"/>
        <v>3070.3198918386438</v>
      </c>
      <c r="U167">
        <f t="shared" ca="1" si="210"/>
        <v>3036.8692929246508</v>
      </c>
      <c r="V167">
        <f t="shared" ca="1" si="210"/>
        <v>3003.5310177346159</v>
      </c>
      <c r="W167">
        <f t="shared" ca="1" si="210"/>
        <v>2971.8086412569464</v>
      </c>
      <c r="X167">
        <f t="shared" ca="1" si="210"/>
        <v>2947.3031953706918</v>
      </c>
      <c r="Y167">
        <f t="shared" ca="1" si="210"/>
        <v>2930.208313398979</v>
      </c>
      <c r="Z167">
        <f t="shared" ca="1" si="210"/>
        <v>2920.7217860047595</v>
      </c>
      <c r="AA167">
        <f t="shared" ca="1" si="210"/>
        <v>2919.0456712915461</v>
      </c>
      <c r="AB167">
        <f t="shared" ca="1" si="210"/>
        <v>2925.3864071729895</v>
      </c>
      <c r="AC167">
        <f t="shared" ca="1" si="210"/>
        <v>2539.9549260763501</v>
      </c>
      <c r="AD167">
        <f t="shared" ca="1" si="210"/>
        <v>2535.261500436714</v>
      </c>
      <c r="AE167">
        <f t="shared" ca="1" si="210"/>
        <v>2537.1335300592118</v>
      </c>
      <c r="AF167">
        <f t="shared" ca="1" si="210"/>
        <v>2545.7153000652265</v>
      </c>
      <c r="AG167">
        <f t="shared" ca="1" si="210"/>
        <v>2561.1533421734757</v>
      </c>
      <c r="AH167">
        <f t="shared" ca="1" si="210"/>
        <v>2583.5964889276788</v>
      </c>
      <c r="AI167">
        <f t="shared" ca="1" si="210"/>
        <v>2613.1959285586108</v>
      </c>
      <c r="AJ167">
        <f t="shared" ca="1" si="210"/>
        <v>2650.1052605035261</v>
      </c>
      <c r="AK167">
        <f t="shared" ca="1" si="210"/>
        <v>2694.4805516060055</v>
      </c>
      <c r="AL167">
        <f t="shared" ref="AL167:BM167" ca="1" si="211">AL148</f>
        <v>2746.480393019388</v>
      </c>
      <c r="AM167">
        <f t="shared" ca="1" si="211"/>
        <v>2806.2659578370403</v>
      </c>
      <c r="AN167">
        <f t="shared" ca="1" si="211"/>
        <v>2874.0010594728419</v>
      </c>
      <c r="AO167">
        <f t="shared" ca="1" si="211"/>
        <v>2549.8522108153852</v>
      </c>
      <c r="AP167">
        <f t="shared" ca="1" si="211"/>
        <v>2609.9427076561828</v>
      </c>
      <c r="AQ167">
        <f t="shared" ca="1" si="211"/>
        <v>2678.6584994067143</v>
      </c>
      <c r="AR167">
        <f t="shared" ca="1" si="211"/>
        <v>2756.1774173616163</v>
      </c>
      <c r="AS167">
        <f t="shared" ca="1" si="211"/>
        <v>2842.6803275563839</v>
      </c>
      <c r="AT167">
        <f t="shared" ca="1" si="211"/>
        <v>2938.3511953666434</v>
      </c>
      <c r="AU167">
        <f t="shared" ca="1" si="211"/>
        <v>3043.3771510871934</v>
      </c>
      <c r="AV167">
        <f t="shared" ca="1" si="211"/>
        <v>3157.9485565163923</v>
      </c>
      <c r="AW167">
        <f t="shared" ca="1" si="211"/>
        <v>3282.2590725717455</v>
      </c>
      <c r="AX167">
        <f t="shared" ca="1" si="211"/>
        <v>3416.505727962824</v>
      </c>
      <c r="AY167">
        <f t="shared" ca="1" si="211"/>
        <v>3560.8889889479246</v>
      </c>
      <c r="AZ167">
        <f t="shared" ca="1" si="211"/>
        <v>3715.6128302012053</v>
      </c>
      <c r="BA167">
        <f t="shared" ca="1" si="211"/>
        <v>3480.8848068173202</v>
      </c>
      <c r="BB167">
        <f t="shared" ca="1" si="211"/>
        <v>3634.8342134210088</v>
      </c>
      <c r="BC167">
        <f t="shared" ca="1" si="211"/>
        <v>3799.9866324277946</v>
      </c>
      <c r="BD167">
        <f t="shared" ca="1" si="211"/>
        <v>3976.5644425835576</v>
      </c>
      <c r="BE167">
        <f t="shared" ca="1" si="211"/>
        <v>4164.7940139082639</v>
      </c>
      <c r="BF167">
        <f t="shared" ca="1" si="211"/>
        <v>4364.9057871907753</v>
      </c>
      <c r="BG167">
        <f t="shared" ca="1" si="211"/>
        <v>4577.1343548604409</v>
      </c>
      <c r="BH167">
        <f t="shared" ca="1" si="211"/>
        <v>4801.7185432658544</v>
      </c>
      <c r="BI167">
        <f t="shared" ca="1" si="211"/>
        <v>5038.9014963916188</v>
      </c>
      <c r="BJ167">
        <f t="shared" ca="1" si="211"/>
        <v>5288.9307610444448</v>
      </c>
      <c r="BK167">
        <f t="shared" ca="1" si="211"/>
        <v>5552.0583735403879</v>
      </c>
      <c r="BL167">
        <f t="shared" ca="1" si="211"/>
        <v>5828.5409479255459</v>
      </c>
      <c r="BM167">
        <f t="shared" ca="1" si="211"/>
        <v>5718.6397657630323</v>
      </c>
    </row>
    <row r="168" spans="1:65" ht="15" customHeight="1" x14ac:dyDescent="0.25">
      <c r="A168" s="82"/>
      <c r="B168" t="s">
        <v>232</v>
      </c>
      <c r="D168">
        <f t="shared" ref="D168:AI168" si="212">SUM(D166:D167)</f>
        <v>3876.7379999999998</v>
      </c>
      <c r="E168">
        <f t="shared" si="212"/>
        <v>7221.3690000000006</v>
      </c>
      <c r="F168">
        <f t="shared" ca="1" si="212"/>
        <v>7242.1382035247625</v>
      </c>
      <c r="G168">
        <f t="shared" ca="1" si="212"/>
        <v>7257.063782203305</v>
      </c>
      <c r="H168">
        <f t="shared" ca="1" si="212"/>
        <v>7266.3040150740617</v>
      </c>
      <c r="I168">
        <f t="shared" ca="1" si="212"/>
        <v>7270.0216592972774</v>
      </c>
      <c r="J168">
        <f t="shared" ca="1" si="212"/>
        <v>7268.3840959597428</v>
      </c>
      <c r="K168">
        <f t="shared" ca="1" si="212"/>
        <v>7261.5634795426195</v>
      </c>
      <c r="L168">
        <f t="shared" ca="1" si="212"/>
        <v>7249.7368911742897</v>
      </c>
      <c r="M168">
        <f t="shared" ca="1" si="212"/>
        <v>7236.0510957932274</v>
      </c>
      <c r="N168">
        <f t="shared" ca="1" si="212"/>
        <v>7220.6935033490772</v>
      </c>
      <c r="O168">
        <f t="shared" ca="1" si="212"/>
        <v>7203.8569341733801</v>
      </c>
      <c r="P168">
        <f t="shared" ca="1" si="212"/>
        <v>7185.7397886548097</v>
      </c>
      <c r="Q168">
        <f t="shared" ca="1" si="212"/>
        <v>6766.5462213572719</v>
      </c>
      <c r="R168">
        <f t="shared" ca="1" si="212"/>
        <v>6733.8345985225224</v>
      </c>
      <c r="S168">
        <f t="shared" ca="1" si="212"/>
        <v>6700.7010143061798</v>
      </c>
      <c r="T168">
        <f t="shared" ca="1" si="212"/>
        <v>6667.3198918386443</v>
      </c>
      <c r="U168">
        <f t="shared" ca="1" si="212"/>
        <v>6633.8692929246508</v>
      </c>
      <c r="V168">
        <f t="shared" ca="1" si="212"/>
        <v>6600.5310177346164</v>
      </c>
      <c r="W168">
        <f t="shared" ca="1" si="212"/>
        <v>6568.8086412569464</v>
      </c>
      <c r="X168">
        <f t="shared" ca="1" si="212"/>
        <v>6544.3031953706923</v>
      </c>
      <c r="Y168">
        <f t="shared" ca="1" si="212"/>
        <v>6527.208313398979</v>
      </c>
      <c r="Z168">
        <f t="shared" ca="1" si="212"/>
        <v>6517.7217860047595</v>
      </c>
      <c r="AA168">
        <f t="shared" ca="1" si="212"/>
        <v>6516.0456712915457</v>
      </c>
      <c r="AB168">
        <f t="shared" ca="1" si="212"/>
        <v>6522.3864071729895</v>
      </c>
      <c r="AC168">
        <f t="shared" ca="1" si="212"/>
        <v>6136.9549260763506</v>
      </c>
      <c r="AD168">
        <f t="shared" ca="1" si="212"/>
        <v>6132.2615004367144</v>
      </c>
      <c r="AE168">
        <f t="shared" ca="1" si="212"/>
        <v>6134.1335300592118</v>
      </c>
      <c r="AF168">
        <f t="shared" ca="1" si="212"/>
        <v>6142.715300065227</v>
      </c>
      <c r="AG168">
        <f t="shared" ca="1" si="212"/>
        <v>6158.1533421734757</v>
      </c>
      <c r="AH168">
        <f t="shared" ca="1" si="212"/>
        <v>6180.5964889276784</v>
      </c>
      <c r="AI168">
        <f t="shared" ca="1" si="212"/>
        <v>6210.1959285586108</v>
      </c>
      <c r="AJ168">
        <f t="shared" ref="AJ168:BM168" ca="1" si="213">SUM(AJ166:AJ167)</f>
        <v>6247.1052605035256</v>
      </c>
      <c r="AK168">
        <f t="shared" ca="1" si="213"/>
        <v>6291.480551606006</v>
      </c>
      <c r="AL168">
        <f t="shared" ca="1" si="213"/>
        <v>6343.4803930193884</v>
      </c>
      <c r="AM168">
        <f t="shared" ca="1" si="213"/>
        <v>6403.2659578370403</v>
      </c>
      <c r="AN168">
        <f t="shared" ca="1" si="213"/>
        <v>6471.0010594728419</v>
      </c>
      <c r="AO168">
        <f t="shared" ca="1" si="213"/>
        <v>6146.8522108153848</v>
      </c>
      <c r="AP168">
        <f t="shared" ca="1" si="213"/>
        <v>6206.9427076561824</v>
      </c>
      <c r="AQ168">
        <f t="shared" ca="1" si="213"/>
        <v>6275.6584994067143</v>
      </c>
      <c r="AR168">
        <f t="shared" ca="1" si="213"/>
        <v>6353.1774173616159</v>
      </c>
      <c r="AS168">
        <f t="shared" ca="1" si="213"/>
        <v>6439.6803275563834</v>
      </c>
      <c r="AT168">
        <f t="shared" ca="1" si="213"/>
        <v>6535.3511953666439</v>
      </c>
      <c r="AU168">
        <f t="shared" ca="1" si="213"/>
        <v>6640.3771510871939</v>
      </c>
      <c r="AV168">
        <f t="shared" ca="1" si="213"/>
        <v>6754.9485565163923</v>
      </c>
      <c r="AW168">
        <f t="shared" ca="1" si="213"/>
        <v>6879.2590725717455</v>
      </c>
      <c r="AX168">
        <f t="shared" ca="1" si="213"/>
        <v>7013.5057279628236</v>
      </c>
      <c r="AY168">
        <f t="shared" ca="1" si="213"/>
        <v>7157.8889889479251</v>
      </c>
      <c r="AZ168">
        <f t="shared" ca="1" si="213"/>
        <v>7312.6128302012057</v>
      </c>
      <c r="BA168">
        <f t="shared" ca="1" si="213"/>
        <v>7077.8848068173202</v>
      </c>
      <c r="BB168">
        <f t="shared" ca="1" si="213"/>
        <v>7231.8342134210088</v>
      </c>
      <c r="BC168">
        <f t="shared" ca="1" si="213"/>
        <v>7396.9866324277946</v>
      </c>
      <c r="BD168">
        <f t="shared" ca="1" si="213"/>
        <v>7573.564442583558</v>
      </c>
      <c r="BE168">
        <f t="shared" ca="1" si="213"/>
        <v>7761.7940139082639</v>
      </c>
      <c r="BF168">
        <f t="shared" ca="1" si="213"/>
        <v>7961.9057871907753</v>
      </c>
      <c r="BG168">
        <f t="shared" ca="1" si="213"/>
        <v>8174.1343548604409</v>
      </c>
      <c r="BH168">
        <f t="shared" ca="1" si="213"/>
        <v>8398.7185432658553</v>
      </c>
      <c r="BI168">
        <f t="shared" ca="1" si="213"/>
        <v>8635.9014963916197</v>
      </c>
      <c r="BJ168">
        <f t="shared" ca="1" si="213"/>
        <v>8885.9307610444448</v>
      </c>
      <c r="BK168">
        <f t="shared" ca="1" si="213"/>
        <v>9149.0583735403889</v>
      </c>
      <c r="BL168">
        <f t="shared" ca="1" si="213"/>
        <v>9425.5409479255468</v>
      </c>
      <c r="BM168">
        <f t="shared" ca="1" si="213"/>
        <v>9315.6397657630332</v>
      </c>
    </row>
    <row r="169" spans="1:65" ht="15" customHeight="1" x14ac:dyDescent="0.25">
      <c r="A169" s="82"/>
      <c r="B169" t="s">
        <v>105</v>
      </c>
      <c r="D169">
        <f t="shared" ref="D169:AI169" si="214">SUM(D164,D168)</f>
        <v>7661.3709999999992</v>
      </c>
      <c r="E169">
        <f t="shared" si="214"/>
        <v>12518.908000000001</v>
      </c>
      <c r="F169">
        <f t="shared" ca="1" si="214"/>
        <v>12552.77092947327</v>
      </c>
      <c r="G169">
        <f t="shared" ca="1" si="214"/>
        <v>12665.749021735875</v>
      </c>
      <c r="H169">
        <f t="shared" ca="1" si="214"/>
        <v>12774.170735506705</v>
      </c>
      <c r="I169">
        <f t="shared" ca="1" si="214"/>
        <v>12878.260190446981</v>
      </c>
      <c r="J169">
        <f t="shared" ca="1" si="214"/>
        <v>12978.247773871815</v>
      </c>
      <c r="K169">
        <f t="shared" ca="1" si="214"/>
        <v>13074.370335412705</v>
      </c>
      <c r="L169">
        <f t="shared" ca="1" si="214"/>
        <v>13166.871386591469</v>
      </c>
      <c r="M169">
        <f t="shared" ca="1" si="214"/>
        <v>13247.403965460609</v>
      </c>
      <c r="N169">
        <f t="shared" ca="1" si="214"/>
        <v>13328.083926468968</v>
      </c>
      <c r="O169">
        <f t="shared" ca="1" si="214"/>
        <v>13409.176015715424</v>
      </c>
      <c r="P169">
        <f t="shared" ca="1" si="214"/>
        <v>13490.952491757662</v>
      </c>
      <c r="Q169">
        <f t="shared" ca="1" si="214"/>
        <v>13173.693352147093</v>
      </c>
      <c r="R169">
        <f t="shared" ca="1" si="214"/>
        <v>13451.621701510227</v>
      </c>
      <c r="S169">
        <f t="shared" ca="1" si="214"/>
        <v>13506.986690913982</v>
      </c>
      <c r="T169">
        <f t="shared" ca="1" si="214"/>
        <v>13563.826416561948</v>
      </c>
      <c r="U169">
        <f t="shared" ca="1" si="214"/>
        <v>13622.377422436248</v>
      </c>
      <c r="V169">
        <f t="shared" ca="1" si="214"/>
        <v>13682.881339353618</v>
      </c>
      <c r="W169">
        <f t="shared" ca="1" si="214"/>
        <v>13741.680001399694</v>
      </c>
      <c r="X169">
        <f t="shared" ca="1" si="214"/>
        <v>13802.862173189</v>
      </c>
      <c r="Y169">
        <f t="shared" ca="1" si="214"/>
        <v>13874.156366515292</v>
      </c>
      <c r="Z169">
        <f t="shared" ca="1" si="214"/>
        <v>13955.825950158804</v>
      </c>
      <c r="AA169">
        <f t="shared" ca="1" si="214"/>
        <v>14048.140090018538</v>
      </c>
      <c r="AB169">
        <f t="shared" ca="1" si="214"/>
        <v>14151.373900459899</v>
      </c>
      <c r="AC169">
        <f t="shared" ca="1" si="214"/>
        <v>13865.808598969648</v>
      </c>
      <c r="AD169">
        <f t="shared" ca="1" si="214"/>
        <v>14189.130315381703</v>
      </c>
      <c r="AE169">
        <f t="shared" ca="1" si="214"/>
        <v>14275.812400491235</v>
      </c>
      <c r="AF169">
        <f t="shared" ca="1" si="214"/>
        <v>14371.445910508846</v>
      </c>
      <c r="AG169">
        <f t="shared" ca="1" si="214"/>
        <v>14476.2255537196</v>
      </c>
      <c r="AH169">
        <f t="shared" ca="1" si="214"/>
        <v>14590.349385563257</v>
      </c>
      <c r="AI169">
        <f t="shared" ca="1" si="214"/>
        <v>14714.018891662341</v>
      </c>
      <c r="AJ169">
        <f t="shared" ref="AJ169:BM169" ca="1" si="215">SUM(AJ164,AJ168)</f>
        <v>14847.439072270739</v>
      </c>
      <c r="AK169">
        <f t="shared" ca="1" si="215"/>
        <v>14990.818528191025</v>
      </c>
      <c r="AL169">
        <f t="shared" ca="1" si="215"/>
        <v>15144.369548209503</v>
      </c>
      <c r="AM169">
        <f t="shared" ca="1" si="215"/>
        <v>15308.308198099003</v>
      </c>
      <c r="AN169">
        <f t="shared" ca="1" si="215"/>
        <v>15482.854411240281</v>
      </c>
      <c r="AO169">
        <f t="shared" ca="1" si="215"/>
        <v>15268.232080913887</v>
      </c>
      <c r="AP169">
        <f t="shared" ca="1" si="215"/>
        <v>15674.300430290688</v>
      </c>
      <c r="AQ169">
        <f t="shared" ca="1" si="215"/>
        <v>15862.993474825398</v>
      </c>
      <c r="AR169">
        <f t="shared" ca="1" si="215"/>
        <v>16063.449078446854</v>
      </c>
      <c r="AS169">
        <f t="shared" ca="1" si="215"/>
        <v>16275.909106648331</v>
      </c>
      <c r="AT169">
        <f t="shared" ca="1" si="215"/>
        <v>16500.619818768588</v>
      </c>
      <c r="AU169">
        <f t="shared" ca="1" si="215"/>
        <v>16737.831965597761</v>
      </c>
      <c r="AV169">
        <f t="shared" ca="1" si="215"/>
        <v>16987.800888823163</v>
      </c>
      <c r="AW169">
        <f t="shared" ca="1" si="215"/>
        <v>17250.786622366457</v>
      </c>
      <c r="AX169">
        <f t="shared" ca="1" si="215"/>
        <v>17527.053995664406</v>
      </c>
      <c r="AY169">
        <f t="shared" ca="1" si="215"/>
        <v>17816.8727389468</v>
      </c>
      <c r="AZ169">
        <f t="shared" ca="1" si="215"/>
        <v>18120.517590566036</v>
      </c>
      <c r="BA169">
        <f t="shared" ca="1" si="215"/>
        <v>18038.268406434174</v>
      </c>
      <c r="BB169">
        <f t="shared" ca="1" si="215"/>
        <v>18557.947629720369</v>
      </c>
      <c r="BC169">
        <f t="shared" ca="1" si="215"/>
        <v>18888.685701080358</v>
      </c>
      <c r="BD169">
        <f t="shared" ca="1" si="215"/>
        <v>19234.715766335605</v>
      </c>
      <c r="BE169">
        <f t="shared" ca="1" si="215"/>
        <v>19596.34182813792</v>
      </c>
      <c r="BF169">
        <f t="shared" ca="1" si="215"/>
        <v>19973.873574815672</v>
      </c>
      <c r="BG169">
        <f t="shared" ca="1" si="215"/>
        <v>20367.626498759535</v>
      </c>
      <c r="BH169">
        <f t="shared" ca="1" si="215"/>
        <v>20777.922017153134</v>
      </c>
      <c r="BI169">
        <f t="shared" ca="1" si="215"/>
        <v>21205.087595105968</v>
      </c>
      <c r="BJ169">
        <f t="shared" ca="1" si="215"/>
        <v>21649.456871247399</v>
      </c>
      <c r="BK169">
        <f t="shared" ca="1" si="215"/>
        <v>22111.369785841802</v>
      </c>
      <c r="BL169">
        <f t="shared" ca="1" si="215"/>
        <v>22591.172711486244</v>
      </c>
      <c r="BM169">
        <f t="shared" ca="1" si="215"/>
        <v>22689.218586453473</v>
      </c>
    </row>
    <row r="170" spans="1:65" ht="15" customHeight="1" x14ac:dyDescent="0.25">
      <c r="A170" s="82"/>
    </row>
    <row r="171" spans="1:65" ht="15" customHeight="1" x14ac:dyDescent="0.25">
      <c r="A171" s="82"/>
      <c r="B171" t="s">
        <v>233</v>
      </c>
      <c r="D171">
        <f t="shared" ref="D171:AI171" si="216">D156-D169</f>
        <v>0</v>
      </c>
      <c r="E171">
        <f t="shared" si="216"/>
        <v>0</v>
      </c>
      <c r="F171">
        <f t="shared" ca="1" si="216"/>
        <v>0</v>
      </c>
      <c r="G171">
        <f t="shared" ca="1" si="216"/>
        <v>0</v>
      </c>
      <c r="H171">
        <f t="shared" ca="1" si="216"/>
        <v>0</v>
      </c>
      <c r="I171">
        <f t="shared" ca="1" si="216"/>
        <v>0</v>
      </c>
      <c r="J171">
        <f t="shared" ca="1" si="216"/>
        <v>0</v>
      </c>
      <c r="K171">
        <f t="shared" ca="1" si="216"/>
        <v>0</v>
      </c>
      <c r="L171">
        <f t="shared" ca="1" si="216"/>
        <v>0</v>
      </c>
      <c r="M171">
        <f t="shared" ca="1" si="216"/>
        <v>0</v>
      </c>
      <c r="N171">
        <f t="shared" ca="1" si="216"/>
        <v>0</v>
      </c>
      <c r="O171">
        <f t="shared" ca="1" si="216"/>
        <v>0</v>
      </c>
      <c r="P171">
        <f t="shared" ca="1" si="216"/>
        <v>0</v>
      </c>
      <c r="Q171">
        <f t="shared" ca="1" si="216"/>
        <v>0</v>
      </c>
      <c r="R171">
        <f t="shared" ca="1" si="216"/>
        <v>0</v>
      </c>
      <c r="S171">
        <f t="shared" ca="1" si="216"/>
        <v>0</v>
      </c>
      <c r="T171">
        <f t="shared" ca="1" si="216"/>
        <v>0</v>
      </c>
      <c r="U171">
        <f t="shared" ca="1" si="216"/>
        <v>0</v>
      </c>
      <c r="V171">
        <f t="shared" ca="1" si="216"/>
        <v>0</v>
      </c>
      <c r="W171">
        <f t="shared" ca="1" si="216"/>
        <v>0</v>
      </c>
      <c r="X171">
        <f t="shared" ca="1" si="216"/>
        <v>0</v>
      </c>
      <c r="Y171">
        <f t="shared" ca="1" si="216"/>
        <v>0</v>
      </c>
      <c r="Z171">
        <f t="shared" ca="1" si="216"/>
        <v>0</v>
      </c>
      <c r="AA171">
        <f t="shared" ca="1" si="216"/>
        <v>0</v>
      </c>
      <c r="AB171">
        <f t="shared" ca="1" si="216"/>
        <v>0</v>
      </c>
      <c r="AC171">
        <f t="shared" ca="1" si="216"/>
        <v>0</v>
      </c>
      <c r="AD171">
        <f t="shared" ca="1" si="216"/>
        <v>0</v>
      </c>
      <c r="AE171">
        <f t="shared" ca="1" si="216"/>
        <v>0</v>
      </c>
      <c r="AF171">
        <f t="shared" ca="1" si="216"/>
        <v>0</v>
      </c>
      <c r="AG171">
        <f t="shared" ca="1" si="216"/>
        <v>0</v>
      </c>
      <c r="AH171">
        <f t="shared" ca="1" si="216"/>
        <v>0</v>
      </c>
      <c r="AI171">
        <f t="shared" ca="1" si="216"/>
        <v>0</v>
      </c>
      <c r="AJ171">
        <f t="shared" ref="AJ171:BM171" ca="1" si="217">AJ156-AJ169</f>
        <v>0</v>
      </c>
      <c r="AK171">
        <f t="shared" ca="1" si="217"/>
        <v>0</v>
      </c>
      <c r="AL171">
        <f t="shared" ca="1" si="217"/>
        <v>0</v>
      </c>
      <c r="AM171">
        <f t="shared" ca="1" si="217"/>
        <v>0</v>
      </c>
      <c r="AN171">
        <f t="shared" ca="1" si="217"/>
        <v>0</v>
      </c>
      <c r="AO171">
        <f t="shared" ca="1" si="217"/>
        <v>0</v>
      </c>
      <c r="AP171">
        <f t="shared" ca="1" si="217"/>
        <v>0</v>
      </c>
      <c r="AQ171">
        <f t="shared" ca="1" si="217"/>
        <v>0</v>
      </c>
      <c r="AR171">
        <f t="shared" ca="1" si="217"/>
        <v>0</v>
      </c>
      <c r="AS171">
        <f t="shared" ca="1" si="217"/>
        <v>0</v>
      </c>
      <c r="AT171">
        <f t="shared" ca="1" si="217"/>
        <v>0</v>
      </c>
      <c r="AU171">
        <f t="shared" ca="1" si="217"/>
        <v>0</v>
      </c>
      <c r="AV171">
        <f t="shared" ca="1" si="217"/>
        <v>0</v>
      </c>
      <c r="AW171">
        <f t="shared" ca="1" si="217"/>
        <v>0</v>
      </c>
      <c r="AX171">
        <f t="shared" ca="1" si="217"/>
        <v>0</v>
      </c>
      <c r="AY171">
        <f t="shared" ca="1" si="217"/>
        <v>0</v>
      </c>
      <c r="AZ171">
        <f t="shared" ca="1" si="217"/>
        <v>0</v>
      </c>
      <c r="BA171">
        <f t="shared" ca="1" si="217"/>
        <v>0</v>
      </c>
      <c r="BB171">
        <f t="shared" ca="1" si="217"/>
        <v>0</v>
      </c>
      <c r="BC171">
        <f t="shared" ca="1" si="217"/>
        <v>0</v>
      </c>
      <c r="BD171">
        <f t="shared" ca="1" si="217"/>
        <v>0</v>
      </c>
      <c r="BE171">
        <f t="shared" ca="1" si="217"/>
        <v>0</v>
      </c>
      <c r="BF171">
        <f t="shared" ca="1" si="217"/>
        <v>0</v>
      </c>
      <c r="BG171">
        <f t="shared" ca="1" si="217"/>
        <v>0</v>
      </c>
      <c r="BH171">
        <f t="shared" ca="1" si="217"/>
        <v>0</v>
      </c>
      <c r="BI171">
        <f t="shared" ca="1" si="217"/>
        <v>0</v>
      </c>
      <c r="BJ171">
        <f t="shared" ca="1" si="217"/>
        <v>0</v>
      </c>
      <c r="BK171">
        <f t="shared" ca="1" si="217"/>
        <v>0</v>
      </c>
      <c r="BL171">
        <f t="shared" ca="1" si="217"/>
        <v>0</v>
      </c>
      <c r="BM171">
        <f t="shared" ca="1" si="217"/>
        <v>0</v>
      </c>
    </row>
    <row r="172" spans="1:65" ht="15" customHeight="1" x14ac:dyDescent="0.25">
      <c r="A172" s="82"/>
    </row>
    <row r="173" spans="1:65" ht="15" customHeight="1" x14ac:dyDescent="0.25">
      <c r="A173" s="82" t="s">
        <v>234</v>
      </c>
    </row>
    <row r="174" spans="1:65" ht="15" customHeight="1" x14ac:dyDescent="0.25">
      <c r="A174" s="82"/>
      <c r="B174" t="s">
        <v>100</v>
      </c>
      <c r="F174">
        <f t="shared" ref="F174:AK174" ca="1" si="218">F54</f>
        <v>20.769203524761853</v>
      </c>
      <c r="G174">
        <f t="shared" ca="1" si="218"/>
        <v>14.925578678543094</v>
      </c>
      <c r="H174">
        <f t="shared" ca="1" si="218"/>
        <v>9.2402328707564472</v>
      </c>
      <c r="I174">
        <f t="shared" ca="1" si="218"/>
        <v>3.717644223215669</v>
      </c>
      <c r="J174">
        <f t="shared" ca="1" si="218"/>
        <v>-1.6375633375342389</v>
      </c>
      <c r="K174">
        <f t="shared" ca="1" si="218"/>
        <v>-6.8206164171230625</v>
      </c>
      <c r="L174">
        <f t="shared" ca="1" si="218"/>
        <v>-11.826588368330366</v>
      </c>
      <c r="M174">
        <f t="shared" ca="1" si="218"/>
        <v>-13.685795381061896</v>
      </c>
      <c r="N174">
        <f t="shared" ca="1" si="218"/>
        <v>-15.357592444150058</v>
      </c>
      <c r="O174">
        <f t="shared" ca="1" si="218"/>
        <v>-16.83656917569737</v>
      </c>
      <c r="P174">
        <f t="shared" ca="1" si="218"/>
        <v>-18.117145518570457</v>
      </c>
      <c r="Q174">
        <f t="shared" ca="1" si="218"/>
        <v>-19.193567297538703</v>
      </c>
      <c r="R174">
        <f t="shared" ca="1" si="218"/>
        <v>-32.711622834748781</v>
      </c>
      <c r="S174">
        <f t="shared" ca="1" si="218"/>
        <v>-33.133584216342939</v>
      </c>
      <c r="T174">
        <f t="shared" ca="1" si="218"/>
        <v>-33.381122467535938</v>
      </c>
      <c r="U174">
        <f t="shared" ca="1" si="218"/>
        <v>-33.45059891399309</v>
      </c>
      <c r="V174">
        <f t="shared" ca="1" si="218"/>
        <v>-33.338275190034679</v>
      </c>
      <c r="W174">
        <f t="shared" ca="1" si="218"/>
        <v>-31.722376477669737</v>
      </c>
      <c r="X174">
        <f t="shared" ca="1" si="218"/>
        <v>-24.505445886254563</v>
      </c>
      <c r="Y174">
        <f t="shared" ca="1" si="218"/>
        <v>-17.094881971712816</v>
      </c>
      <c r="Z174">
        <f t="shared" ca="1" si="218"/>
        <v>-9.486527394219781</v>
      </c>
      <c r="AA174">
        <f t="shared" ca="1" si="218"/>
        <v>-1.6761147132132983</v>
      </c>
      <c r="AB174">
        <f t="shared" ca="1" si="218"/>
        <v>6.3407358814435035</v>
      </c>
      <c r="AC174">
        <f t="shared" ca="1" si="218"/>
        <v>14.56851890336068</v>
      </c>
      <c r="AD174">
        <f t="shared" ca="1" si="218"/>
        <v>-4.6934256396362528</v>
      </c>
      <c r="AE174">
        <f t="shared" ca="1" si="218"/>
        <v>1.8720296224979336</v>
      </c>
      <c r="AF174">
        <f t="shared" ca="1" si="218"/>
        <v>8.581770006014608</v>
      </c>
      <c r="AG174">
        <f t="shared" ca="1" si="218"/>
        <v>15.438042108249263</v>
      </c>
      <c r="AH174">
        <f t="shared" ca="1" si="218"/>
        <v>22.443146754203013</v>
      </c>
      <c r="AI174">
        <f t="shared" ca="1" si="218"/>
        <v>29.599439630932203</v>
      </c>
      <c r="AJ174">
        <f t="shared" ca="1" si="218"/>
        <v>36.909331944915152</v>
      </c>
      <c r="AK174">
        <f t="shared" ca="1" si="218"/>
        <v>44.375291102479338</v>
      </c>
      <c r="AL174">
        <f t="shared" ref="AL174:BM174" ca="1" si="219">AL54</f>
        <v>51.999841413382669</v>
      </c>
      <c r="AM174">
        <f t="shared" ca="1" si="219"/>
        <v>59.785564817652578</v>
      </c>
      <c r="AN174">
        <f t="shared" ca="1" si="219"/>
        <v>67.735101635801513</v>
      </c>
      <c r="AO174">
        <f t="shared" ca="1" si="219"/>
        <v>75.851151342543488</v>
      </c>
      <c r="AP174">
        <f t="shared" ca="1" si="219"/>
        <v>60.090496840797712</v>
      </c>
      <c r="AQ174">
        <f t="shared" ca="1" si="219"/>
        <v>68.715791750531594</v>
      </c>
      <c r="AR174">
        <f t="shared" ca="1" si="219"/>
        <v>77.518917954901809</v>
      </c>
      <c r="AS174">
        <f t="shared" ca="1" si="219"/>
        <v>86.502910194767452</v>
      </c>
      <c r="AT174">
        <f t="shared" ca="1" si="219"/>
        <v>95.670867810259679</v>
      </c>
      <c r="AU174">
        <f t="shared" ca="1" si="219"/>
        <v>105.02595572055002</v>
      </c>
      <c r="AV174">
        <f t="shared" ca="1" si="219"/>
        <v>114.57140542919865</v>
      </c>
      <c r="AW174">
        <f t="shared" ca="1" si="219"/>
        <v>124.31051605535336</v>
      </c>
      <c r="AX174">
        <f t="shared" ca="1" si="219"/>
        <v>134.24665539107838</v>
      </c>
      <c r="AY174">
        <f t="shared" ca="1" si="219"/>
        <v>144.38326098510055</v>
      </c>
      <c r="AZ174">
        <f t="shared" ca="1" si="219"/>
        <v>154.72384125328051</v>
      </c>
      <c r="BA174">
        <f t="shared" ca="1" si="219"/>
        <v>165.27197661611498</v>
      </c>
      <c r="BB174">
        <f t="shared" ca="1" si="219"/>
        <v>153.9494066036886</v>
      </c>
      <c r="BC174">
        <f t="shared" ca="1" si="219"/>
        <v>165.15241900678583</v>
      </c>
      <c r="BD174">
        <f t="shared" ca="1" si="219"/>
        <v>176.57781015576288</v>
      </c>
      <c r="BE174">
        <f t="shared" ca="1" si="219"/>
        <v>188.22957132470617</v>
      </c>
      <c r="BF174">
        <f t="shared" ca="1" si="219"/>
        <v>200.11177328251117</v>
      </c>
      <c r="BG174">
        <f t="shared" ca="1" si="219"/>
        <v>212.2285676696653</v>
      </c>
      <c r="BH174">
        <f t="shared" ca="1" si="219"/>
        <v>224.58418840541313</v>
      </c>
      <c r="BI174">
        <f t="shared" ca="1" si="219"/>
        <v>237.18295312576424</v>
      </c>
      <c r="BJ174">
        <f t="shared" ca="1" si="219"/>
        <v>250.02926465282576</v>
      </c>
      <c r="BK174">
        <f t="shared" ca="1" si="219"/>
        <v>263.12761249594348</v>
      </c>
      <c r="BL174">
        <f t="shared" ca="1" si="219"/>
        <v>276.4825743851577</v>
      </c>
      <c r="BM174">
        <f t="shared" ca="1" si="219"/>
        <v>290.09881783748654</v>
      </c>
    </row>
    <row r="175" spans="1:65" ht="15" customHeight="1" x14ac:dyDescent="0.25">
      <c r="A175" s="82"/>
      <c r="B175" t="s">
        <v>98</v>
      </c>
      <c r="F175">
        <f>F43*-1</f>
        <v>25.776420000000002</v>
      </c>
      <c r="G175">
        <f t="shared" ref="G175:BM175" ca="1" si="220">G43*-1</f>
        <v>26.917333372639288</v>
      </c>
      <c r="H175">
        <f t="shared" ca="1" si="220"/>
        <v>28.063509127552734</v>
      </c>
      <c r="I175">
        <f t="shared" ca="1" si="220"/>
        <v>29.215876281616353</v>
      </c>
      <c r="J175">
        <f t="shared" ca="1" si="220"/>
        <v>30.375366859401186</v>
      </c>
      <c r="K175">
        <f t="shared" ca="1" si="220"/>
        <v>31.542916685328155</v>
      </c>
      <c r="L175">
        <f t="shared" ca="1" si="220"/>
        <v>32.719466177392249</v>
      </c>
      <c r="M175">
        <f t="shared" ca="1" si="220"/>
        <v>33.905961143140487</v>
      </c>
      <c r="N175">
        <f t="shared" ca="1" si="220"/>
        <v>35.103353578588433</v>
      </c>
      <c r="O175">
        <f t="shared" ca="1" si="220"/>
        <v>36.312602470761618</v>
      </c>
      <c r="P175">
        <f t="shared" ca="1" si="220"/>
        <v>37.534674604550112</v>
      </c>
      <c r="Q175">
        <f t="shared" ca="1" si="220"/>
        <v>38.770545374566794</v>
      </c>
      <c r="R175">
        <f t="shared" ca="1" si="220"/>
        <v>40.021199602703341</v>
      </c>
      <c r="S175">
        <f t="shared" ca="1" si="220"/>
        <v>41.274296671082261</v>
      </c>
      <c r="T175">
        <f t="shared" ca="1" si="220"/>
        <v>42.535631576401414</v>
      </c>
      <c r="U175">
        <f t="shared" ca="1" si="220"/>
        <v>43.806000743171325</v>
      </c>
      <c r="V175">
        <f t="shared" ca="1" si="220"/>
        <v>45.08620115317315</v>
      </c>
      <c r="W175">
        <f t="shared" ca="1" si="220"/>
        <v>46.377030905716865</v>
      </c>
      <c r="X175">
        <f t="shared" ca="1" si="220"/>
        <v>47.679289774791172</v>
      </c>
      <c r="Y175">
        <f t="shared" ca="1" si="220"/>
        <v>48.993779763525779</v>
      </c>
      <c r="Z175">
        <f t="shared" ca="1" si="220"/>
        <v>50.321305656382243</v>
      </c>
      <c r="AA175">
        <f t="shared" ca="1" si="220"/>
        <v>51.662675569484854</v>
      </c>
      <c r="AB175">
        <f t="shared" ca="1" si="220"/>
        <v>53.018701499499223</v>
      </c>
      <c r="AC175">
        <f t="shared" ca="1" si="220"/>
        <v>54.390199871462301</v>
      </c>
      <c r="AD175">
        <f t="shared" ca="1" si="220"/>
        <v>55.77799208596425</v>
      </c>
      <c r="AE175">
        <f t="shared" ca="1" si="220"/>
        <v>57.166904461795653</v>
      </c>
      <c r="AF175">
        <f t="shared" ca="1" si="220"/>
        <v>58.562189982378847</v>
      </c>
      <c r="AG175">
        <f t="shared" ca="1" si="220"/>
        <v>59.964518280493962</v>
      </c>
      <c r="AH175">
        <f t="shared" ca="1" si="220"/>
        <v>61.374554752929306</v>
      </c>
      <c r="AI175">
        <f t="shared" ca="1" si="220"/>
        <v>62.79296098148879</v>
      </c>
      <c r="AJ175">
        <f t="shared" ca="1" si="220"/>
        <v>64.220395146830313</v>
      </c>
      <c r="AK175">
        <f t="shared" ca="1" si="220"/>
        <v>65.65751243545094</v>
      </c>
      <c r="AL175">
        <f t="shared" ca="1" si="220"/>
        <v>67.104965440127557</v>
      </c>
      <c r="AM175">
        <f t="shared" ca="1" si="220"/>
        <v>68.563404554113916</v>
      </c>
      <c r="AN175">
        <f t="shared" ca="1" si="220"/>
        <v>70.033478359387928</v>
      </c>
      <c r="AO175">
        <f t="shared" ca="1" si="220"/>
        <v>71.515834009236485</v>
      </c>
      <c r="AP175">
        <f t="shared" ca="1" si="220"/>
        <v>73.011117605457983</v>
      </c>
      <c r="AQ175">
        <f t="shared" ca="1" si="220"/>
        <v>74.516993524842277</v>
      </c>
      <c r="AR175">
        <f t="shared" ca="1" si="220"/>
        <v>76.038285784050004</v>
      </c>
      <c r="AS175">
        <f t="shared" ca="1" si="220"/>
        <v>77.575625274699959</v>
      </c>
      <c r="AT175">
        <f t="shared" ca="1" si="220"/>
        <v>79.129644181584268</v>
      </c>
      <c r="AU175">
        <f t="shared" ca="1" si="220"/>
        <v>80.700976321068609</v>
      </c>
      <c r="AV175">
        <f t="shared" ca="1" si="220"/>
        <v>82.29025747642109</v>
      </c>
      <c r="AW175">
        <f t="shared" ca="1" si="220"/>
        <v>83.898125730294694</v>
      </c>
      <c r="AX175">
        <f t="shared" ca="1" si="220"/>
        <v>85.525221794584922</v>
      </c>
      <c r="AY175">
        <f t="shared" ca="1" si="220"/>
        <v>87.172189337879388</v>
      </c>
      <c r="AZ175">
        <f t="shared" ca="1" si="220"/>
        <v>88.839675310712749</v>
      </c>
      <c r="BA175">
        <f t="shared" ca="1" si="220"/>
        <v>90.528330268836356</v>
      </c>
      <c r="BB175">
        <f t="shared" ca="1" si="220"/>
        <v>92.238808694708354</v>
      </c>
      <c r="BC175">
        <f t="shared" ca="1" si="220"/>
        <v>93.969441149433308</v>
      </c>
      <c r="BD175">
        <f t="shared" ca="1" si="220"/>
        <v>95.724714202287359</v>
      </c>
      <c r="BE175">
        <f t="shared" ca="1" si="220"/>
        <v>97.505278634459316</v>
      </c>
      <c r="BF175">
        <f t="shared" ca="1" si="220"/>
        <v>99.311791508565733</v>
      </c>
      <c r="BG175">
        <f t="shared" ca="1" si="220"/>
        <v>101.14491646420863</v>
      </c>
      <c r="BH175">
        <f t="shared" ca="1" si="220"/>
        <v>103.00532401382993</v>
      </c>
      <c r="BI175">
        <f t="shared" ca="1" si="220"/>
        <v>104.89369183902855</v>
      </c>
      <c r="BJ175">
        <f t="shared" ca="1" si="220"/>
        <v>106.8107050875045</v>
      </c>
      <c r="BK175">
        <f t="shared" ca="1" si="220"/>
        <v>108.75705667079298</v>
      </c>
      <c r="BL175">
        <f t="shared" ca="1" si="220"/>
        <v>110.73344756294982</v>
      </c>
      <c r="BM175">
        <f t="shared" ca="1" si="220"/>
        <v>112.74058710034868</v>
      </c>
    </row>
    <row r="176" spans="1:65" ht="15" customHeight="1" x14ac:dyDescent="0.25">
      <c r="A176" s="82"/>
      <c r="B176" t="s">
        <v>321</v>
      </c>
      <c r="F176">
        <f>F44*-1</f>
        <v>0.55370666666666679</v>
      </c>
      <c r="G176">
        <f t="shared" ref="G176:BM176" si="221">G44*-1</f>
        <v>1.1337653333333335</v>
      </c>
      <c r="H176">
        <f t="shared" si="221"/>
        <v>1.7401760000000004</v>
      </c>
      <c r="I176">
        <f t="shared" si="221"/>
        <v>2.3729386666666672</v>
      </c>
      <c r="J176">
        <f t="shared" si="221"/>
        <v>3.0320533333333342</v>
      </c>
      <c r="K176">
        <f t="shared" si="221"/>
        <v>3.7175200000000008</v>
      </c>
      <c r="L176">
        <f t="shared" si="221"/>
        <v>4.4293386666666672</v>
      </c>
      <c r="M176">
        <f t="shared" si="221"/>
        <v>5.1675093333333342</v>
      </c>
      <c r="N176">
        <f t="shared" si="221"/>
        <v>5.9320320000000013</v>
      </c>
      <c r="O176">
        <f t="shared" si="221"/>
        <v>6.7229066666666686</v>
      </c>
      <c r="P176">
        <f t="shared" si="221"/>
        <v>7.5401333333333351</v>
      </c>
      <c r="Q176">
        <f t="shared" si="221"/>
        <v>8.3837120000000027</v>
      </c>
      <c r="R176">
        <f t="shared" si="221"/>
        <v>9.2748029333333371</v>
      </c>
      <c r="S176">
        <f t="shared" si="221"/>
        <v>10.165893866666671</v>
      </c>
      <c r="T176">
        <f t="shared" si="221"/>
        <v>11.056984800000006</v>
      </c>
      <c r="U176">
        <f t="shared" si="221"/>
        <v>11.94807573333334</v>
      </c>
      <c r="V176">
        <f t="shared" si="221"/>
        <v>12.839166666666674</v>
      </c>
      <c r="W176">
        <f t="shared" si="221"/>
        <v>13.757927200000008</v>
      </c>
      <c r="X176">
        <f t="shared" si="221"/>
        <v>14.676687733333342</v>
      </c>
      <c r="Y176">
        <f t="shared" si="221"/>
        <v>15.595448266666676</v>
      </c>
      <c r="Z176">
        <f t="shared" si="221"/>
        <v>16.514208800000009</v>
      </c>
      <c r="AA176">
        <f t="shared" si="221"/>
        <v>17.432969333333343</v>
      </c>
      <c r="AB176">
        <f t="shared" si="221"/>
        <v>18.351729866666677</v>
      </c>
      <c r="AC176">
        <f t="shared" si="221"/>
        <v>19.270490400000011</v>
      </c>
      <c r="AD176">
        <f t="shared" si="221"/>
        <v>20.22248041600001</v>
      </c>
      <c r="AE176">
        <f t="shared" si="221"/>
        <v>21.17447043200001</v>
      </c>
      <c r="AF176">
        <f t="shared" si="221"/>
        <v>22.12646044800001</v>
      </c>
      <c r="AG176">
        <f t="shared" si="221"/>
        <v>23.07845046400001</v>
      </c>
      <c r="AH176">
        <f t="shared" si="221"/>
        <v>24.03044048000001</v>
      </c>
      <c r="AI176">
        <f t="shared" si="221"/>
        <v>24.98243049600001</v>
      </c>
      <c r="AJ176">
        <f t="shared" si="221"/>
        <v>25.93442051200001</v>
      </c>
      <c r="AK176">
        <f t="shared" si="221"/>
        <v>26.88641052800001</v>
      </c>
      <c r="AL176">
        <f t="shared" si="221"/>
        <v>27.83840054400001</v>
      </c>
      <c r="AM176">
        <f t="shared" si="221"/>
        <v>28.790390560000009</v>
      </c>
      <c r="AN176">
        <f t="shared" si="221"/>
        <v>29.742380576000009</v>
      </c>
      <c r="AO176">
        <f t="shared" si="221"/>
        <v>30.694370592000009</v>
      </c>
      <c r="AP176">
        <f t="shared" si="221"/>
        <v>31.680386975146675</v>
      </c>
      <c r="AQ176">
        <f t="shared" si="221"/>
        <v>32.666403358293344</v>
      </c>
      <c r="AR176">
        <f t="shared" si="221"/>
        <v>33.652419741440013</v>
      </c>
      <c r="AS176">
        <f t="shared" si="221"/>
        <v>34.638436124586683</v>
      </c>
      <c r="AT176">
        <f t="shared" si="221"/>
        <v>35.624452507733352</v>
      </c>
      <c r="AU176">
        <f t="shared" si="221"/>
        <v>36.610468890880021</v>
      </c>
      <c r="AV176">
        <f t="shared" si="221"/>
        <v>37.596485274026691</v>
      </c>
      <c r="AW176">
        <f t="shared" si="221"/>
        <v>38.58250165717336</v>
      </c>
      <c r="AX176">
        <f t="shared" si="221"/>
        <v>39.568518040320029</v>
      </c>
      <c r="AY176">
        <f t="shared" si="221"/>
        <v>40.554534423466698</v>
      </c>
      <c r="AZ176">
        <f t="shared" si="221"/>
        <v>41.540550806613368</v>
      </c>
      <c r="BA176">
        <f t="shared" si="221"/>
        <v>42.526567189760037</v>
      </c>
      <c r="BB176">
        <f t="shared" si="221"/>
        <v>43.538037233902969</v>
      </c>
      <c r="BC176">
        <f t="shared" si="221"/>
        <v>44.549507278045901</v>
      </c>
      <c r="BD176">
        <f t="shared" si="221"/>
        <v>45.560977322188833</v>
      </c>
      <c r="BE176">
        <f t="shared" si="221"/>
        <v>46.572447366331765</v>
      </c>
      <c r="BF176">
        <f t="shared" si="221"/>
        <v>47.583917410474697</v>
      </c>
      <c r="BG176">
        <f t="shared" si="221"/>
        <v>48.595387454617629</v>
      </c>
      <c r="BH176">
        <f t="shared" si="221"/>
        <v>49.606857498760561</v>
      </c>
      <c r="BI176">
        <f t="shared" si="221"/>
        <v>50.618327542903494</v>
      </c>
      <c r="BJ176">
        <f t="shared" si="221"/>
        <v>51.629797587046426</v>
      </c>
      <c r="BK176">
        <f t="shared" si="221"/>
        <v>52.641267631189358</v>
      </c>
      <c r="BL176">
        <f t="shared" si="221"/>
        <v>53.65273767533229</v>
      </c>
      <c r="BM176">
        <f t="shared" si="221"/>
        <v>54.664207719475222</v>
      </c>
    </row>
    <row r="177" spans="1:65" ht="15" customHeight="1" x14ac:dyDescent="0.25">
      <c r="A177" s="82"/>
      <c r="B177" t="s">
        <v>397</v>
      </c>
      <c r="F177">
        <f t="shared" ref="F177:Q177" si="222">E152-F152</f>
        <v>21.21076737500016</v>
      </c>
      <c r="G177">
        <f t="shared" si="222"/>
        <v>-76.182783423474575</v>
      </c>
      <c r="H177">
        <f t="shared" si="222"/>
        <v>-78.247737353847242</v>
      </c>
      <c r="I177">
        <f t="shared" si="222"/>
        <v>-80.370373598097103</v>
      </c>
      <c r="J177">
        <f t="shared" si="222"/>
        <v>-82.552306988081</v>
      </c>
      <c r="K177">
        <f t="shared" si="222"/>
        <v>-84.795197570406799</v>
      </c>
      <c r="L177">
        <f t="shared" si="222"/>
        <v>-87.100751872435467</v>
      </c>
      <c r="M177">
        <f t="shared" si="222"/>
        <v>-89.47072420375207</v>
      </c>
      <c r="N177">
        <f t="shared" si="222"/>
        <v>-91.906917994053401</v>
      </c>
      <c r="O177">
        <f t="shared" si="222"/>
        <v>-94.411187168520883</v>
      </c>
      <c r="P177">
        <f t="shared" si="222"/>
        <v>-96.985437561692379</v>
      </c>
      <c r="Q177">
        <f t="shared" si="222"/>
        <v>-99.631628370913859</v>
      </c>
      <c r="R177">
        <f t="shared" ref="R177:BM177" si="223">Q152-R152</f>
        <v>-86.190720871382837</v>
      </c>
      <c r="S177">
        <f t="shared" si="223"/>
        <v>-88.116828398972757</v>
      </c>
      <c r="T177">
        <f t="shared" si="223"/>
        <v>-90.087123785309814</v>
      </c>
      <c r="U177">
        <f t="shared" si="223"/>
        <v>-92.102623125809259</v>
      </c>
      <c r="V177">
        <f t="shared" si="223"/>
        <v>-94.16436588562101</v>
      </c>
      <c r="W177">
        <f t="shared" si="223"/>
        <v>-96.273415437149197</v>
      </c>
      <c r="X177">
        <f t="shared" si="223"/>
        <v>-98.430859609901745</v>
      </c>
      <c r="Y177">
        <f t="shared" si="223"/>
        <v>-100.63781125301921</v>
      </c>
      <c r="Z177">
        <f t="shared" si="223"/>
        <v>-102.8954088107148</v>
      </c>
      <c r="AA177">
        <f t="shared" si="223"/>
        <v>-105.20481691096302</v>
      </c>
      <c r="AB177">
        <f t="shared" si="223"/>
        <v>-107.56722696772613</v>
      </c>
      <c r="AC177">
        <f t="shared" si="223"/>
        <v>-109.98385779702767</v>
      </c>
      <c r="AD177">
        <f t="shared" si="223"/>
        <v>-90.322993522492652</v>
      </c>
      <c r="AE177">
        <f t="shared" si="223"/>
        <v>-91.90488775684571</v>
      </c>
      <c r="AF177">
        <f t="shared" si="223"/>
        <v>-93.515168204196925</v>
      </c>
      <c r="AG177">
        <f t="shared" si="223"/>
        <v>-95.154345640530664</v>
      </c>
      <c r="AH177">
        <f t="shared" si="223"/>
        <v>-96.822940035441206</v>
      </c>
      <c r="AI177">
        <f t="shared" si="223"/>
        <v>-98.521480717621671</v>
      </c>
      <c r="AJ177">
        <f t="shared" si="223"/>
        <v>-100.25050654333063</v>
      </c>
      <c r="AK177">
        <f t="shared" si="223"/>
        <v>-102.01056606788825</v>
      </c>
      <c r="AL177">
        <f t="shared" si="223"/>
        <v>-103.8022177202547</v>
      </c>
      <c r="AM177">
        <f t="shared" si="223"/>
        <v>-105.62602998074817</v>
      </c>
      <c r="AN177">
        <f t="shared" si="223"/>
        <v>-107.48258156198699</v>
      </c>
      <c r="AO177">
        <f t="shared" si="223"/>
        <v>-109.37246159305323</v>
      </c>
      <c r="AP177">
        <f t="shared" si="223"/>
        <v>-113.46595927362523</v>
      </c>
      <c r="AQ177">
        <f t="shared" si="223"/>
        <v>-115.46336060873637</v>
      </c>
      <c r="AR177">
        <f t="shared" si="223"/>
        <v>-117.49662515102955</v>
      </c>
      <c r="AS177">
        <f t="shared" si="223"/>
        <v>-119.56639825810998</v>
      </c>
      <c r="AT177">
        <f t="shared" si="223"/>
        <v>-121.67333690366013</v>
      </c>
      <c r="AU177">
        <f t="shared" si="223"/>
        <v>-123.81810988652978</v>
      </c>
      <c r="AV177">
        <f t="shared" si="223"/>
        <v>-126.00139804357877</v>
      </c>
      <c r="AW177">
        <f t="shared" si="223"/>
        <v>-128.22389446637681</v>
      </c>
      <c r="AX177">
        <f t="shared" si="223"/>
        <v>-130.48630472177319</v>
      </c>
      <c r="AY177">
        <f t="shared" si="223"/>
        <v>-132.78934707645385</v>
      </c>
      <c r="AZ177">
        <f t="shared" si="223"/>
        <v>-135.13375272554731</v>
      </c>
      <c r="BA177">
        <f t="shared" si="223"/>
        <v>-137.52026602532897</v>
      </c>
      <c r="BB177">
        <f t="shared" si="223"/>
        <v>-142.69103639735113</v>
      </c>
      <c r="BC177">
        <f t="shared" si="223"/>
        <v>-145.21339695067945</v>
      </c>
      <c r="BD177">
        <f t="shared" si="223"/>
        <v>-147.78106779168047</v>
      </c>
      <c r="BE177">
        <f t="shared" si="223"/>
        <v>-150.39486432104422</v>
      </c>
      <c r="BF177">
        <f t="shared" si="223"/>
        <v>-153.05561661629145</v>
      </c>
      <c r="BG177">
        <f t="shared" si="223"/>
        <v>-155.76416969597085</v>
      </c>
      <c r="BH177">
        <f t="shared" si="223"/>
        <v>-158.52138378860218</v>
      </c>
      <c r="BI177">
        <f t="shared" si="223"/>
        <v>-161.32813460643411</v>
      </c>
      <c r="BJ177">
        <f t="shared" si="223"/>
        <v>-164.18531362416979</v>
      </c>
      <c r="BK177">
        <f t="shared" si="223"/>
        <v>-167.09382836268924</v>
      </c>
      <c r="BL177">
        <f t="shared" si="223"/>
        <v>-170.05460267786657</v>
      </c>
      <c r="BM177">
        <f t="shared" si="223"/>
        <v>-173.06857705461152</v>
      </c>
    </row>
    <row r="178" spans="1:65" ht="15" customHeight="1" x14ac:dyDescent="0.25">
      <c r="A178" s="82"/>
      <c r="B178" t="s">
        <v>113</v>
      </c>
      <c r="F178">
        <f t="shared" ref="F178:AK178" ca="1" si="224">E153-F153</f>
        <v>-5.6166532125543789E-2</v>
      </c>
      <c r="G178">
        <f t="shared" ca="1" si="224"/>
        <v>-9.9047348815684444E-2</v>
      </c>
      <c r="H178">
        <f t="shared" ca="1" si="224"/>
        <v>-0.10177345667296755</v>
      </c>
      <c r="I178">
        <f t="shared" ca="1" si="224"/>
        <v>-0.10457701251072216</v>
      </c>
      <c r="J178">
        <f t="shared" ca="1" si="224"/>
        <v>-0.10746022950796785</v>
      </c>
      <c r="K178">
        <f t="shared" ca="1" si="224"/>
        <v>-0.11042538438605742</v>
      </c>
      <c r="L178">
        <f t="shared" ca="1" si="224"/>
        <v>-0.11347481924297842</v>
      </c>
      <c r="M178">
        <f t="shared" ca="1" si="224"/>
        <v>-0.11661094344089129</v>
      </c>
      <c r="N178">
        <f t="shared" ca="1" si="224"/>
        <v>-0.1198362355485596</v>
      </c>
      <c r="O178">
        <f t="shared" ca="1" si="224"/>
        <v>-0.12315324534019112</v>
      </c>
      <c r="P178">
        <f t="shared" ca="1" si="224"/>
        <v>-0.12656459585242974</v>
      </c>
      <c r="Q178">
        <f t="shared" ca="1" si="224"/>
        <v>-0.13007298550111113</v>
      </c>
      <c r="R178">
        <f t="shared" ca="1" si="224"/>
        <v>-0.10023292281979757</v>
      </c>
      <c r="S178">
        <f t="shared" ca="1" si="224"/>
        <v>-0.11495160988204045</v>
      </c>
      <c r="T178">
        <f t="shared" ca="1" si="224"/>
        <v>-0.11756904164610127</v>
      </c>
      <c r="U178">
        <f t="shared" ca="1" si="224"/>
        <v>-0.12024779834172517</v>
      </c>
      <c r="V178">
        <f t="shared" ca="1" si="224"/>
        <v>-0.12298932712735766</v>
      </c>
      <c r="W178">
        <f t="shared" ca="1" si="224"/>
        <v>-0.12579510952206174</v>
      </c>
      <c r="X178">
        <f t="shared" ca="1" si="224"/>
        <v>-0.1286666622269319</v>
      </c>
      <c r="Y178">
        <f t="shared" ca="1" si="224"/>
        <v>-0.13160553796637764</v>
      </c>
      <c r="Z178">
        <f t="shared" ca="1" si="224"/>
        <v>-0.13461332634961121</v>
      </c>
      <c r="AA178">
        <f t="shared" ca="1" si="224"/>
        <v>-0.1376916547529321</v>
      </c>
      <c r="AB178">
        <f t="shared" ca="1" si="224"/>
        <v>-0.14084218922326563</v>
      </c>
      <c r="AC178">
        <f t="shared" ca="1" si="224"/>
        <v>-0.14406663540348497</v>
      </c>
      <c r="AD178">
        <f t="shared" ca="1" si="224"/>
        <v>-0.10723439903223486</v>
      </c>
      <c r="AE178">
        <f t="shared" ca="1" si="224"/>
        <v>-0.1204940957401579</v>
      </c>
      <c r="AF178">
        <f t="shared" ca="1" si="224"/>
        <v>-0.12265320214274755</v>
      </c>
      <c r="AG178">
        <f t="shared" ca="1" si="224"/>
        <v>-0.12485207064701864</v>
      </c>
      <c r="AH178">
        <f t="shared" ca="1" si="224"/>
        <v>-0.12709143847559901</v>
      </c>
      <c r="AI178">
        <f t="shared" ca="1" si="224"/>
        <v>-0.12937205654840866</v>
      </c>
      <c r="AJ178">
        <f t="shared" ca="1" si="224"/>
        <v>-0.13169468973605269</v>
      </c>
      <c r="AK178">
        <f t="shared" ca="1" si="224"/>
        <v>-0.13406011711776245</v>
      </c>
      <c r="AL178">
        <f t="shared" ref="AL178:BM178" ca="1" si="225">AK153-AL153</f>
        <v>-0.136469132244045</v>
      </c>
      <c r="AM178">
        <f t="shared" ca="1" si="225"/>
        <v>-0.13892254340408705</v>
      </c>
      <c r="AN178">
        <f t="shared" ca="1" si="225"/>
        <v>-0.14142117389800646</v>
      </c>
      <c r="AO178">
        <f t="shared" ca="1" si="225"/>
        <v>-0.14396586231400121</v>
      </c>
      <c r="AP178">
        <f t="shared" ca="1" si="225"/>
        <v>-0.13908047410698465</v>
      </c>
      <c r="AQ178">
        <f t="shared" ca="1" si="225"/>
        <v>-0.15197698206814536</v>
      </c>
      <c r="AR178">
        <f t="shared" ca="1" si="225"/>
        <v>-0.15471937669286184</v>
      </c>
      <c r="AS178">
        <f t="shared" ca="1" si="225"/>
        <v>-0.15751248645132243</v>
      </c>
      <c r="AT178">
        <f t="shared" ca="1" si="225"/>
        <v>-0.16035725741661722</v>
      </c>
      <c r="AU178">
        <f t="shared" ca="1" si="225"/>
        <v>-0.16325465342068135</v>
      </c>
      <c r="AV178">
        <f t="shared" ca="1" si="225"/>
        <v>-0.16620565638859475</v>
      </c>
      <c r="AW178">
        <f t="shared" ca="1" si="225"/>
        <v>-0.16921126667924824</v>
      </c>
      <c r="AX178">
        <f t="shared" ca="1" si="225"/>
        <v>-0.17227250343231226</v>
      </c>
      <c r="AY178">
        <f t="shared" ca="1" si="225"/>
        <v>-0.17539040492173719</v>
      </c>
      <c r="AZ178">
        <f t="shared" ca="1" si="225"/>
        <v>-0.17856602891588302</v>
      </c>
      <c r="BA178">
        <f t="shared" ca="1" si="225"/>
        <v>-0.18180045304435843</v>
      </c>
      <c r="BB178">
        <f t="shared" ca="1" si="225"/>
        <v>-0.1792553188567183</v>
      </c>
      <c r="BC178">
        <f t="shared" ca="1" si="225"/>
        <v>-0.19202492258092896</v>
      </c>
      <c r="BD178">
        <f t="shared" ca="1" si="225"/>
        <v>-0.19551128580987331</v>
      </c>
      <c r="BE178">
        <f t="shared" ca="1" si="225"/>
        <v>-0.19906237219197109</v>
      </c>
      <c r="BF178">
        <f t="shared" ca="1" si="225"/>
        <v>-0.20267939568623916</v>
      </c>
      <c r="BG178">
        <f t="shared" ca="1" si="225"/>
        <v>-0.20636359323502873</v>
      </c>
      <c r="BH178">
        <f t="shared" ca="1" si="225"/>
        <v>-0.21011622520274109</v>
      </c>
      <c r="BI178">
        <f t="shared" ca="1" si="225"/>
        <v>-0.21393857582298637</v>
      </c>
      <c r="BJ178">
        <f t="shared" ca="1" si="225"/>
        <v>-0.21783195365437358</v>
      </c>
      <c r="BK178">
        <f t="shared" ca="1" si="225"/>
        <v>-0.22179769204494271</v>
      </c>
      <c r="BL178">
        <f t="shared" ca="1" si="225"/>
        <v>-0.22583714960559398</v>
      </c>
      <c r="BM178">
        <f t="shared" ca="1" si="225"/>
        <v>-0.22995171069252152</v>
      </c>
    </row>
    <row r="179" spans="1:65" ht="15" customHeight="1" x14ac:dyDescent="0.25">
      <c r="A179" s="82"/>
      <c r="B179" t="s">
        <v>235</v>
      </c>
      <c r="F179">
        <f t="shared" ref="F179" ca="1" si="226">F158-E158</f>
        <v>-75.555210944285591</v>
      </c>
      <c r="G179">
        <f t="shared" ref="G179:AL179" ca="1" si="227">G158-F158</f>
        <v>46.984153381336682</v>
      </c>
      <c r="H179">
        <f t="shared" ca="1" si="227"/>
        <v>47.418908719028195</v>
      </c>
      <c r="I179">
        <f t="shared" ca="1" si="227"/>
        <v>47.866015337251156</v>
      </c>
      <c r="J179">
        <f t="shared" ca="1" si="227"/>
        <v>48.325826190268799</v>
      </c>
      <c r="K179">
        <f t="shared" ca="1" si="227"/>
        <v>48.798704365975709</v>
      </c>
      <c r="L179">
        <f t="shared" ca="1" si="227"/>
        <v>49.285023378427013</v>
      </c>
      <c r="M179">
        <f t="shared" ca="1" si="227"/>
        <v>37.926767468861271</v>
      </c>
      <c r="N179">
        <f t="shared" ca="1" si="227"/>
        <v>38.44113191547558</v>
      </c>
      <c r="O179">
        <f t="shared" ca="1" si="227"/>
        <v>38.970123352199607</v>
      </c>
      <c r="P179">
        <f t="shared" ca="1" si="227"/>
        <v>39.514160096736305</v>
      </c>
      <c r="Q179">
        <f t="shared" ca="1" si="227"/>
        <v>40.073672488144894</v>
      </c>
      <c r="R179">
        <f t="shared" ca="1" si="227"/>
        <v>26.327677579922693</v>
      </c>
      <c r="S179">
        <f t="shared" ca="1" si="227"/>
        <v>30.139378507937181</v>
      </c>
      <c r="T179">
        <f t="shared" ca="1" si="227"/>
        <v>30.533612141680123</v>
      </c>
      <c r="U179">
        <f t="shared" ca="1" si="227"/>
        <v>30.937082444337875</v>
      </c>
      <c r="V179">
        <f t="shared" ca="1" si="227"/>
        <v>31.35000738473741</v>
      </c>
      <c r="W179">
        <f t="shared" ca="1" si="227"/>
        <v>26.417862107049132</v>
      </c>
      <c r="X179">
        <f t="shared" ca="1" si="227"/>
        <v>19.379579054511623</v>
      </c>
      <c r="Y179">
        <f t="shared" ca="1" si="227"/>
        <v>19.822228096136769</v>
      </c>
      <c r="Z179">
        <f t="shared" ca="1" si="227"/>
        <v>20.275256656474994</v>
      </c>
      <c r="AA179">
        <f t="shared" ca="1" si="227"/>
        <v>20.738909848493677</v>
      </c>
      <c r="AB179">
        <f t="shared" ca="1" si="227"/>
        <v>21.21343860967454</v>
      </c>
      <c r="AC179">
        <f t="shared" ca="1" si="227"/>
        <v>21.699099841379393</v>
      </c>
      <c r="AD179">
        <f t="shared" ca="1" si="227"/>
        <v>55.083506342149121</v>
      </c>
      <c r="AE179">
        <f t="shared" ca="1" si="227"/>
        <v>18.148639387875846</v>
      </c>
      <c r="AF179">
        <f t="shared" ca="1" si="227"/>
        <v>18.473840745336929</v>
      </c>
      <c r="AG179">
        <f t="shared" ca="1" si="227"/>
        <v>18.805031010720086</v>
      </c>
      <c r="AH179">
        <f t="shared" ca="1" si="227"/>
        <v>19.142321223390354</v>
      </c>
      <c r="AI179">
        <f t="shared" ca="1" si="227"/>
        <v>19.485824485775993</v>
      </c>
      <c r="AJ179">
        <f t="shared" ca="1" si="227"/>
        <v>19.835656001534971</v>
      </c>
      <c r="AK179">
        <f t="shared" ca="1" si="227"/>
        <v>20.191933114411313</v>
      </c>
      <c r="AL179">
        <f t="shared" ca="1" si="227"/>
        <v>20.554775347785835</v>
      </c>
      <c r="AM179">
        <f t="shared" ref="AM179:BM179" ca="1" si="228">AM158-AL158</f>
        <v>20.924304444960399</v>
      </c>
      <c r="AN179">
        <f t="shared" ca="1" si="228"/>
        <v>21.300644410161567</v>
      </c>
      <c r="AO179">
        <f t="shared" ca="1" si="228"/>
        <v>21.683921550279138</v>
      </c>
      <c r="AP179">
        <f t="shared" ca="1" si="228"/>
        <v>60.724074925386503</v>
      </c>
      <c r="AQ179">
        <f t="shared" ca="1" si="228"/>
        <v>22.890544352981124</v>
      </c>
      <c r="AR179">
        <f t="shared" ca="1" si="228"/>
        <v>23.303599704760472</v>
      </c>
      <c r="AS179">
        <f t="shared" ca="1" si="228"/>
        <v>23.724293693670461</v>
      </c>
      <c r="AT179">
        <f t="shared" ca="1" si="228"/>
        <v>24.152768815817126</v>
      </c>
      <c r="AU179">
        <f t="shared" ca="1" si="228"/>
        <v>24.589170242116779</v>
      </c>
      <c r="AV179">
        <f t="shared" ca="1" si="228"/>
        <v>25.03364586864609</v>
      </c>
      <c r="AW179">
        <f t="shared" ca="1" si="228"/>
        <v>25.486346367956685</v>
      </c>
      <c r="AX179">
        <f t="shared" ca="1" si="228"/>
        <v>25.947425241331985</v>
      </c>
      <c r="AY179">
        <f t="shared" ca="1" si="228"/>
        <v>26.417038872032663</v>
      </c>
      <c r="AZ179">
        <f t="shared" ca="1" si="228"/>
        <v>26.895346579536636</v>
      </c>
      <c r="BA179">
        <f t="shared" ca="1" si="228"/>
        <v>27.382510674794503</v>
      </c>
      <c r="BB179">
        <f t="shared" ca="1" si="228"/>
        <v>57.696008187533607</v>
      </c>
      <c r="BC179">
        <f t="shared" ca="1" si="228"/>
        <v>28.92250489120579</v>
      </c>
      <c r="BD179">
        <f t="shared" ca="1" si="228"/>
        <v>29.447615674672306</v>
      </c>
      <c r="BE179">
        <f t="shared" ca="1" si="228"/>
        <v>29.982474962075685</v>
      </c>
      <c r="BF179">
        <f t="shared" ca="1" si="228"/>
        <v>30.52726559809571</v>
      </c>
      <c r="BG179">
        <f t="shared" ca="1" si="228"/>
        <v>31.082173889128626</v>
      </c>
      <c r="BH179">
        <f t="shared" ca="1" si="228"/>
        <v>31.647389669362838</v>
      </c>
      <c r="BI179">
        <f t="shared" ca="1" si="228"/>
        <v>32.223106368133358</v>
      </c>
      <c r="BJ179">
        <f t="shared" ca="1" si="228"/>
        <v>32.809521078568196</v>
      </c>
      <c r="BK179">
        <f t="shared" ca="1" si="228"/>
        <v>33.406834627543049</v>
      </c>
      <c r="BL179">
        <f t="shared" ca="1" si="228"/>
        <v>34.015251646988418</v>
      </c>
      <c r="BM179">
        <f t="shared" ca="1" si="228"/>
        <v>34.634980646548684</v>
      </c>
    </row>
    <row r="180" spans="1:65" ht="15" customHeight="1" x14ac:dyDescent="0.25">
      <c r="A180" s="82"/>
      <c r="B180" t="s">
        <v>313</v>
      </c>
      <c r="F180">
        <f ca="1">F159-E159</f>
        <v>25.545556222856703</v>
      </c>
      <c r="G180">
        <f t="shared" ref="G180:AL180" ca="1" si="229">G159-F159</f>
        <v>63.183653525346472</v>
      </c>
      <c r="H180">
        <f t="shared" ca="1" si="229"/>
        <v>64.922674876113888</v>
      </c>
      <c r="I180">
        <f t="shared" ca="1" si="229"/>
        <v>66.711101349004821</v>
      </c>
      <c r="J180">
        <f t="shared" ca="1" si="229"/>
        <v>68.550344761075394</v>
      </c>
      <c r="K180">
        <f t="shared" ca="1" si="229"/>
        <v>70.441857463903034</v>
      </c>
      <c r="L180">
        <f t="shared" ca="1" si="229"/>
        <v>72.387133513706885</v>
      </c>
      <c r="M180">
        <f t="shared" ca="1" si="229"/>
        <v>74.38770987544558</v>
      </c>
      <c r="N180">
        <f t="shared" ca="1" si="229"/>
        <v>76.44516766190236</v>
      </c>
      <c r="O180">
        <f t="shared" ca="1" si="229"/>
        <v>78.561133408798469</v>
      </c>
      <c r="P180">
        <f t="shared" ca="1" si="229"/>
        <v>80.737280386945258</v>
      </c>
      <c r="Q180">
        <f t="shared" ca="1" si="229"/>
        <v>82.975329952580068</v>
      </c>
      <c r="R180">
        <f t="shared" ca="1" si="229"/>
        <v>63.939947338358706</v>
      </c>
      <c r="S180">
        <f t="shared" ca="1" si="229"/>
        <v>73.329198386555163</v>
      </c>
      <c r="T180">
        <f t="shared" ca="1" si="229"/>
        <v>74.998893776529258</v>
      </c>
      <c r="U180">
        <f t="shared" ca="1" si="229"/>
        <v>76.707709176019307</v>
      </c>
      <c r="V180">
        <f t="shared" ca="1" si="229"/>
        <v>78.45656774712279</v>
      </c>
      <c r="W180">
        <f t="shared" ca="1" si="229"/>
        <v>80.246414571030982</v>
      </c>
      <c r="X180">
        <f t="shared" ca="1" si="229"/>
        <v>82.078217172048426</v>
      </c>
      <c r="Y180">
        <f t="shared" ca="1" si="229"/>
        <v>83.952966054227545</v>
      </c>
      <c r="Z180">
        <f t="shared" ca="1" si="229"/>
        <v>85.871675250953558</v>
      </c>
      <c r="AA180">
        <f t="shared" ca="1" si="229"/>
        <v>87.835382887737069</v>
      </c>
      <c r="AB180">
        <f t="shared" ca="1" si="229"/>
        <v>89.845151758620887</v>
      </c>
      <c r="AC180">
        <f t="shared" ca="1" si="229"/>
        <v>91.902069916431174</v>
      </c>
      <c r="AD180">
        <f t="shared" ca="1" si="229"/>
        <v>68.406284423219404</v>
      </c>
      <c r="AE180">
        <f t="shared" ca="1" si="229"/>
        <v>76.864825642769574</v>
      </c>
      <c r="AF180">
        <f t="shared" ca="1" si="229"/>
        <v>78.242149039071592</v>
      </c>
      <c r="AG180">
        <f t="shared" ca="1" si="229"/>
        <v>79.644837221874695</v>
      </c>
      <c r="AH180">
        <f t="shared" ca="1" si="229"/>
        <v>81.073360475535992</v>
      </c>
      <c r="AI180">
        <f t="shared" ca="1" si="229"/>
        <v>82.528197822109178</v>
      </c>
      <c r="AJ180">
        <f t="shared" ca="1" si="229"/>
        <v>84.00983718297266</v>
      </c>
      <c r="AK180">
        <f t="shared" ca="1" si="229"/>
        <v>85.518775543388074</v>
      </c>
      <c r="AL180">
        <f t="shared" ca="1" si="229"/>
        <v>87.05551912003375</v>
      </c>
      <c r="AM180">
        <f t="shared" ref="AM180:BM180" ca="1" si="230">AM159-AL159</f>
        <v>88.620583531598641</v>
      </c>
      <c r="AN180">
        <f t="shared" ca="1" si="230"/>
        <v>90.214493972447599</v>
      </c>
      <c r="AO180">
        <f t="shared" ca="1" si="230"/>
        <v>91.837785389418968</v>
      </c>
      <c r="AP180">
        <f t="shared" ca="1" si="230"/>
        <v>88.721329679095106</v>
      </c>
      <c r="AQ180">
        <f t="shared" ca="1" si="230"/>
        <v>96.948187847920053</v>
      </c>
      <c r="AR180">
        <f t="shared" ca="1" si="230"/>
        <v>98.697598749573444</v>
      </c>
      <c r="AS180">
        <f t="shared" ca="1" si="230"/>
        <v>100.47936152613511</v>
      </c>
      <c r="AT180">
        <f t="shared" ca="1" si="230"/>
        <v>102.29407969051954</v>
      </c>
      <c r="AU180">
        <f t="shared" ca="1" si="230"/>
        <v>104.14236808425903</v>
      </c>
      <c r="AV180">
        <f t="shared" ca="1" si="230"/>
        <v>106.02485309073563</v>
      </c>
      <c r="AW180">
        <f t="shared" ca="1" si="230"/>
        <v>107.94217285252307</v>
      </c>
      <c r="AX180">
        <f t="shared" ca="1" si="230"/>
        <v>109.89497749269958</v>
      </c>
      <c r="AY180">
        <f t="shared" ca="1" si="230"/>
        <v>111.88392934037347</v>
      </c>
      <c r="AZ180">
        <f t="shared" ca="1" si="230"/>
        <v>113.90970316039056</v>
      </c>
      <c r="BA180">
        <f t="shared" ca="1" si="230"/>
        <v>115.97298638736356</v>
      </c>
      <c r="BB180">
        <f t="shared" ca="1" si="230"/>
        <v>114.34941060658639</v>
      </c>
      <c r="BC180">
        <f t="shared" ca="1" si="230"/>
        <v>122.49531483334158</v>
      </c>
      <c r="BD180">
        <f t="shared" ca="1" si="230"/>
        <v>124.71931344567111</v>
      </c>
      <c r="BE180">
        <f t="shared" ca="1" si="230"/>
        <v>126.98459983937755</v>
      </c>
      <c r="BF180">
        <f t="shared" ca="1" si="230"/>
        <v>129.29194841546632</v>
      </c>
      <c r="BG180">
        <f t="shared" ca="1" si="230"/>
        <v>131.64214823630937</v>
      </c>
      <c r="BH180">
        <f t="shared" ca="1" si="230"/>
        <v>134.03600330553672</v>
      </c>
      <c r="BI180">
        <f t="shared" ca="1" si="230"/>
        <v>136.47433285326952</v>
      </c>
      <c r="BJ180">
        <f t="shared" ca="1" si="230"/>
        <v>138.95797162687813</v>
      </c>
      <c r="BK180">
        <f t="shared" ca="1" si="230"/>
        <v>141.48777018724468</v>
      </c>
      <c r="BL180">
        <f t="shared" ca="1" si="230"/>
        <v>144.06459521076977</v>
      </c>
      <c r="BM180">
        <f t="shared" ca="1" si="230"/>
        <v>146.68932979714918</v>
      </c>
    </row>
    <row r="181" spans="1:65" ht="15" customHeight="1" x14ac:dyDescent="0.25">
      <c r="A181" s="82"/>
      <c r="B181" t="s">
        <v>316</v>
      </c>
      <c r="F181">
        <f ca="1">F160-E160</f>
        <v>243.39246031746038</v>
      </c>
      <c r="G181">
        <f t="shared" ref="G181:AL181" ca="1" si="231">G160-F160</f>
        <v>-13.607851190476168</v>
      </c>
      <c r="H181">
        <f t="shared" ca="1" si="231"/>
        <v>-14.084125982142865</v>
      </c>
      <c r="I181">
        <f t="shared" ca="1" si="231"/>
        <v>-14.57707039151785</v>
      </c>
      <c r="J181">
        <f t="shared" ca="1" si="231"/>
        <v>-15.087267855220972</v>
      </c>
      <c r="K181">
        <f t="shared" ca="1" si="231"/>
        <v>-15.615322230153708</v>
      </c>
      <c r="L181">
        <f t="shared" ca="1" si="231"/>
        <v>-16.161858508209093</v>
      </c>
      <c r="M181">
        <f t="shared" ca="1" si="231"/>
        <v>-16.727523555996441</v>
      </c>
      <c r="N181">
        <f t="shared" ca="1" si="231"/>
        <v>-17.312986880456279</v>
      </c>
      <c r="O181">
        <f t="shared" ca="1" si="231"/>
        <v>-17.918941421272265</v>
      </c>
      <c r="P181">
        <f t="shared" ca="1" si="231"/>
        <v>-18.546104371016796</v>
      </c>
      <c r="Q181">
        <f t="shared" ca="1" si="231"/>
        <v>-19.195218024002386</v>
      </c>
      <c r="R181">
        <f t="shared" ca="1" si="231"/>
        <v>223.64350956307618</v>
      </c>
      <c r="S181">
        <f t="shared" ca="1" si="231"/>
        <v>-11.656644852761076</v>
      </c>
      <c r="T181">
        <f t="shared" ca="1" si="231"/>
        <v>-11.973545555954331</v>
      </c>
      <c r="U181">
        <f t="shared" ca="1" si="231"/>
        <v>-12.298126940664247</v>
      </c>
      <c r="V181">
        <f t="shared" ca="1" si="231"/>
        <v>-12.630555505451014</v>
      </c>
      <c r="W181">
        <f t="shared" ca="1" si="231"/>
        <v>-12.971000506565645</v>
      </c>
      <c r="X181">
        <f t="shared" ca="1" si="231"/>
        <v>-13.319633962376486</v>
      </c>
      <c r="Y181">
        <f t="shared" ca="1" si="231"/>
        <v>-13.67663065518758</v>
      </c>
      <c r="Z181">
        <f t="shared" ca="1" si="231"/>
        <v>-14.0421681302754</v>
      </c>
      <c r="AA181">
        <f t="shared" ca="1" si="231"/>
        <v>-14.416426691960453</v>
      </c>
      <c r="AB181">
        <f t="shared" ca="1" si="231"/>
        <v>-14.79958939652272</v>
      </c>
      <c r="AC181">
        <f t="shared" ca="1" si="231"/>
        <v>-15.191842041759458</v>
      </c>
      <c r="AD181">
        <f t="shared" ca="1" si="231"/>
        <v>204.99469385028539</v>
      </c>
      <c r="AE181">
        <f t="shared" ca="1" si="231"/>
        <v>-10.390612505859735</v>
      </c>
      <c r="AF181">
        <f t="shared" ca="1" si="231"/>
        <v>-10.522426773414168</v>
      </c>
      <c r="AG181">
        <f t="shared" ca="1" si="231"/>
        <v>-10.652071340916109</v>
      </c>
      <c r="AH181">
        <f t="shared" ca="1" si="231"/>
        <v>-10.779311284891435</v>
      </c>
      <c r="AI181">
        <f t="shared" ca="1" si="231"/>
        <v>-10.903899802825663</v>
      </c>
      <c r="AJ181">
        <f t="shared" ca="1" si="231"/>
        <v>-11.025577715515624</v>
      </c>
      <c r="AK181">
        <f t="shared" ca="1" si="231"/>
        <v>-11.144072950243185</v>
      </c>
      <c r="AL181">
        <f t="shared" ca="1" si="231"/>
        <v>-11.259100004063043</v>
      </c>
      <c r="AM181">
        <f t="shared" ref="AM181:BM181" ca="1" si="232">AM160-AL160</f>
        <v>-11.370359386473808</v>
      </c>
      <c r="AN181">
        <f t="shared" ca="1" si="232"/>
        <v>-11.477537040712718</v>
      </c>
      <c r="AO181">
        <f t="shared" ca="1" si="232"/>
        <v>-11.580303742889413</v>
      </c>
      <c r="AP181">
        <f t="shared" ca="1" si="232"/>
        <v>190.52339824744152</v>
      </c>
      <c r="AQ181">
        <f t="shared" ca="1" si="232"/>
        <v>-6.7330585917760573</v>
      </c>
      <c r="AR181">
        <f t="shared" ca="1" si="232"/>
        <v>-6.8164045832691613</v>
      </c>
      <c r="AS181">
        <f t="shared" ca="1" si="232"/>
        <v>-6.8968282325746486</v>
      </c>
      <c r="AT181">
        <f t="shared" ca="1" si="232"/>
        <v>-6.9740909773665294</v>
      </c>
      <c r="AU181">
        <f t="shared" ca="1" si="232"/>
        <v>-7.0479427898074505</v>
      </c>
      <c r="AV181">
        <f t="shared" ca="1" si="232"/>
        <v>-7.1181217060949962</v>
      </c>
      <c r="AW181">
        <f t="shared" ca="1" si="232"/>
        <v>-7.1843533380755389</v>
      </c>
      <c r="AX181">
        <f t="shared" ca="1" si="232"/>
        <v>-7.2463503662689277</v>
      </c>
      <c r="AY181">
        <f t="shared" ca="1" si="232"/>
        <v>-7.3038120136239399</v>
      </c>
      <c r="AZ181">
        <f t="shared" ca="1" si="232"/>
        <v>-7.356423499300206</v>
      </c>
      <c r="BA181">
        <f t="shared" ca="1" si="232"/>
        <v>-7.4038554717473062</v>
      </c>
      <c r="BB181">
        <f t="shared" ca="1" si="232"/>
        <v>178.28945722801933</v>
      </c>
      <c r="BC181">
        <f t="shared" ca="1" si="232"/>
        <v>-2.3474092720248336</v>
      </c>
      <c r="BD181">
        <f t="shared" ca="1" si="232"/>
        <v>-2.3724550364365768</v>
      </c>
      <c r="BE181">
        <f t="shared" ca="1" si="232"/>
        <v>-2.3935414563093786</v>
      </c>
      <c r="BF181">
        <f t="shared" ca="1" si="232"/>
        <v>-2.4104179465754783</v>
      </c>
      <c r="BG181">
        <f t="shared" ca="1" si="232"/>
        <v>-2.422822618209068</v>
      </c>
      <c r="BH181">
        <f t="shared" ca="1" si="232"/>
        <v>-2.4304818272520947</v>
      </c>
      <c r="BI181">
        <f t="shared" ca="1" si="232"/>
        <v>-2.433109706913001</v>
      </c>
      <c r="BJ181">
        <f t="shared" ca="1" si="232"/>
        <v>-2.4304076821240983</v>
      </c>
      <c r="BK181">
        <f t="shared" ca="1" si="232"/>
        <v>-2.4220639659218364</v>
      </c>
      <c r="BL181">
        <f t="shared" ca="1" si="232"/>
        <v>-2.4077530369924034</v>
      </c>
      <c r="BM181">
        <f t="shared" ca="1" si="232"/>
        <v>-2.3871350976997974</v>
      </c>
    </row>
    <row r="182" spans="1:65" ht="15" customHeight="1" x14ac:dyDescent="0.25">
      <c r="A182" s="82"/>
      <c r="B182" t="s">
        <v>236</v>
      </c>
      <c r="F182">
        <f t="shared" ref="F182:AK182" ca="1" si="233">F162-E162</f>
        <v>2.0769203524761792</v>
      </c>
      <c r="G182">
        <f t="shared" ca="1" si="233"/>
        <v>1.4925578678543161</v>
      </c>
      <c r="H182">
        <f t="shared" ca="1" si="233"/>
        <v>0.92402328707564152</v>
      </c>
      <c r="I182">
        <f t="shared" ca="1" si="233"/>
        <v>0.37176442232157569</v>
      </c>
      <c r="J182">
        <f t="shared" ca="1" si="233"/>
        <v>-0.16375633375344023</v>
      </c>
      <c r="K182">
        <f t="shared" ca="1" si="233"/>
        <v>-0.68206164171229489</v>
      </c>
      <c r="L182">
        <f t="shared" ca="1" si="233"/>
        <v>-1.1826588368330135</v>
      </c>
      <c r="M182">
        <f t="shared" ca="1" si="233"/>
        <v>-1.3685795381061894</v>
      </c>
      <c r="N182">
        <f t="shared" ca="1" si="233"/>
        <v>-1.5357592444150043</v>
      </c>
      <c r="O182">
        <f t="shared" ca="1" si="233"/>
        <v>-1.6836569175697491</v>
      </c>
      <c r="P182">
        <f t="shared" ca="1" si="233"/>
        <v>-1.8117145518570226</v>
      </c>
      <c r="Q182">
        <f t="shared" ca="1" si="233"/>
        <v>-1.9193567297538721</v>
      </c>
      <c r="R182">
        <f t="shared" ca="1" si="233"/>
        <v>-3.2711622834748653</v>
      </c>
      <c r="S182">
        <f t="shared" ca="1" si="233"/>
        <v>-3.3133584216342911</v>
      </c>
      <c r="T182">
        <f t="shared" ca="1" si="233"/>
        <v>-3.3381122467536102</v>
      </c>
      <c r="U182">
        <f t="shared" ca="1" si="233"/>
        <v>-3.3450598913993019</v>
      </c>
      <c r="V182">
        <f t="shared" ca="1" si="233"/>
        <v>-3.3338275190034778</v>
      </c>
      <c r="W182">
        <f t="shared" ca="1" si="233"/>
        <v>-3.1722376477669911</v>
      </c>
      <c r="X182">
        <f t="shared" ca="1" si="233"/>
        <v>-2.450544588625462</v>
      </c>
      <c r="Y182">
        <f t="shared" ca="1" si="233"/>
        <v>-1.7094881971712823</v>
      </c>
      <c r="Z182">
        <f t="shared" ca="1" si="233"/>
        <v>-0.94865273942198769</v>
      </c>
      <c r="AA182">
        <f t="shared" ca="1" si="233"/>
        <v>-0.16761147132132237</v>
      </c>
      <c r="AB182">
        <f t="shared" ca="1" si="233"/>
        <v>0.63407358814436066</v>
      </c>
      <c r="AC182">
        <f t="shared" ca="1" si="233"/>
        <v>1.4568518903360825</v>
      </c>
      <c r="AD182">
        <f t="shared" ca="1" si="233"/>
        <v>-0.46934256396363594</v>
      </c>
      <c r="AE182">
        <f t="shared" ca="1" si="233"/>
        <v>0.18720296224978483</v>
      </c>
      <c r="AF182">
        <f t="shared" ca="1" si="233"/>
        <v>0.85817700060147217</v>
      </c>
      <c r="AG182">
        <f t="shared" ca="1" si="233"/>
        <v>1.5438042108249306</v>
      </c>
      <c r="AH182">
        <f t="shared" ca="1" si="233"/>
        <v>2.2443146754202985</v>
      </c>
      <c r="AI182">
        <f t="shared" ca="1" si="233"/>
        <v>2.9599439630932238</v>
      </c>
      <c r="AJ182">
        <f t="shared" ca="1" si="233"/>
        <v>3.6909331944915209</v>
      </c>
      <c r="AK182">
        <f t="shared" ca="1" si="233"/>
        <v>4.4375291102479366</v>
      </c>
      <c r="AL182">
        <f t="shared" ref="AL182:BM182" ca="1" si="234">AL162-AK162</f>
        <v>5.1999841413382626</v>
      </c>
      <c r="AM182">
        <f t="shared" ca="1" si="234"/>
        <v>5.9785564817652528</v>
      </c>
      <c r="AN182">
        <f t="shared" ca="1" si="234"/>
        <v>6.7735101635801414</v>
      </c>
      <c r="AO182">
        <f t="shared" ca="1" si="234"/>
        <v>7.5851151342543517</v>
      </c>
      <c r="AP182">
        <f t="shared" ca="1" si="234"/>
        <v>6.0090496840797698</v>
      </c>
      <c r="AQ182">
        <f t="shared" ca="1" si="234"/>
        <v>6.8715791750531707</v>
      </c>
      <c r="AR182">
        <f t="shared" ca="1" si="234"/>
        <v>7.7518917954901951</v>
      </c>
      <c r="AS182">
        <f t="shared" ca="1" si="234"/>
        <v>8.6502910194767537</v>
      </c>
      <c r="AT182">
        <f t="shared" ca="1" si="234"/>
        <v>9.5670867810259494</v>
      </c>
      <c r="AU182">
        <f t="shared" ca="1" si="234"/>
        <v>10.502595572054986</v>
      </c>
      <c r="AV182">
        <f t="shared" ca="1" si="234"/>
        <v>11.457140542919831</v>
      </c>
      <c r="AW182">
        <f t="shared" ca="1" si="234"/>
        <v>12.431051605535345</v>
      </c>
      <c r="AX182">
        <f t="shared" ca="1" si="234"/>
        <v>13.424665539107821</v>
      </c>
      <c r="AY182">
        <f t="shared" ca="1" si="234"/>
        <v>14.438326098510061</v>
      </c>
      <c r="AZ182">
        <f t="shared" ca="1" si="234"/>
        <v>15.472384125328063</v>
      </c>
      <c r="BA182">
        <f t="shared" ca="1" si="234"/>
        <v>16.527197661611524</v>
      </c>
      <c r="BB182">
        <f t="shared" ca="1" si="234"/>
        <v>15.394940660368889</v>
      </c>
      <c r="BC182">
        <f t="shared" ca="1" si="234"/>
        <v>16.515241900678575</v>
      </c>
      <c r="BD182">
        <f t="shared" ca="1" si="234"/>
        <v>17.657781015576234</v>
      </c>
      <c r="BE182">
        <f t="shared" ca="1" si="234"/>
        <v>18.822957132470606</v>
      </c>
      <c r="BF182">
        <f t="shared" ca="1" si="234"/>
        <v>20.011177328251108</v>
      </c>
      <c r="BG182">
        <f t="shared" ca="1" si="234"/>
        <v>21.222856766966515</v>
      </c>
      <c r="BH182">
        <f t="shared" ca="1" si="234"/>
        <v>22.458418840541299</v>
      </c>
      <c r="BI182">
        <f t="shared" ca="1" si="234"/>
        <v>23.718295312576458</v>
      </c>
      <c r="BJ182">
        <f t="shared" ca="1" si="234"/>
        <v>25.002926465282599</v>
      </c>
      <c r="BK182">
        <f t="shared" ca="1" si="234"/>
        <v>26.312761249594359</v>
      </c>
      <c r="BL182">
        <f t="shared" ca="1" si="234"/>
        <v>27.64825743851577</v>
      </c>
      <c r="BM182">
        <f t="shared" ca="1" si="234"/>
        <v>29.009881783748597</v>
      </c>
    </row>
    <row r="183" spans="1:65" ht="15" customHeight="1" x14ac:dyDescent="0.25">
      <c r="A183" s="82"/>
      <c r="B183" t="s">
        <v>237</v>
      </c>
      <c r="F183">
        <f t="shared" ref="F183:AK183" ca="1" si="235">SUM(F174:F182)</f>
        <v>263.71365698281079</v>
      </c>
      <c r="G183">
        <f t="shared" ca="1" si="235"/>
        <v>64.747360196286763</v>
      </c>
      <c r="H183">
        <f t="shared" ca="1" si="235"/>
        <v>59.875888087863828</v>
      </c>
      <c r="I183">
        <f t="shared" ca="1" si="235"/>
        <v>55.20331927795057</v>
      </c>
      <c r="J183">
        <f t="shared" ca="1" si="235"/>
        <v>50.73523639998109</v>
      </c>
      <c r="K183">
        <f t="shared" ca="1" si="235"/>
        <v>46.477375271424982</v>
      </c>
      <c r="L183">
        <f t="shared" ca="1" si="235"/>
        <v>42.435629331141897</v>
      </c>
      <c r="M183">
        <f t="shared" ca="1" si="235"/>
        <v>30.018714198423197</v>
      </c>
      <c r="N183">
        <f t="shared" ca="1" si="235"/>
        <v>29.688592357343069</v>
      </c>
      <c r="O183">
        <f t="shared" ca="1" si="235"/>
        <v>29.593257970025903</v>
      </c>
      <c r="P183">
        <f t="shared" ca="1" si="235"/>
        <v>29.739281822575919</v>
      </c>
      <c r="Q183">
        <f t="shared" ca="1" si="235"/>
        <v>30.133416407581819</v>
      </c>
      <c r="R183">
        <f t="shared" ca="1" si="235"/>
        <v>240.93339810496798</v>
      </c>
      <c r="S183">
        <f t="shared" ca="1" si="235"/>
        <v>18.573399932648172</v>
      </c>
      <c r="T183">
        <f t="shared" ca="1" si="235"/>
        <v>20.227649197410997</v>
      </c>
      <c r="U183">
        <f t="shared" ca="1" si="235"/>
        <v>22.082211426654226</v>
      </c>
      <c r="V183">
        <f t="shared" ca="1" si="235"/>
        <v>24.141929524462483</v>
      </c>
      <c r="W183">
        <f t="shared" ca="1" si="235"/>
        <v>22.534409605123358</v>
      </c>
      <c r="X183">
        <f t="shared" ca="1" si="235"/>
        <v>24.97862302529937</v>
      </c>
      <c r="Y183">
        <f t="shared" ca="1" si="235"/>
        <v>35.114004565499499</v>
      </c>
      <c r="Z183">
        <f t="shared" ca="1" si="235"/>
        <v>45.475075962829223</v>
      </c>
      <c r="AA183">
        <f t="shared" ca="1" si="235"/>
        <v>56.067276196837923</v>
      </c>
      <c r="AB183">
        <f t="shared" ca="1" si="235"/>
        <v>66.896172650577071</v>
      </c>
      <c r="AC183">
        <f t="shared" ca="1" si="235"/>
        <v>77.967464348779032</v>
      </c>
      <c r="AD183">
        <f t="shared" ca="1" si="235"/>
        <v>308.89196099249341</v>
      </c>
      <c r="AE183">
        <f t="shared" ca="1" si="235"/>
        <v>72.998078150743197</v>
      </c>
      <c r="AF183">
        <f t="shared" ca="1" si="235"/>
        <v>82.684339041649622</v>
      </c>
      <c r="AG183">
        <f t="shared" ca="1" si="235"/>
        <v>92.543414244069155</v>
      </c>
      <c r="AH183">
        <f t="shared" ca="1" si="235"/>
        <v>102.57879560267072</v>
      </c>
      <c r="AI183">
        <f t="shared" ca="1" si="235"/>
        <v>112.79404480240366</v>
      </c>
      <c r="AJ183">
        <f t="shared" ca="1" si="235"/>
        <v>123.19279503416234</v>
      </c>
      <c r="AK183">
        <f t="shared" ca="1" si="235"/>
        <v>133.7787526987284</v>
      </c>
      <c r="AL183">
        <f t="shared" ref="AL183:BM183" ca="1" si="236">SUM(AL174:AL182)</f>
        <v>144.55569915010628</v>
      </c>
      <c r="AM183">
        <f t="shared" ca="1" si="236"/>
        <v>155.52749247946474</v>
      </c>
      <c r="AN183">
        <f t="shared" ca="1" si="236"/>
        <v>166.69806934078105</v>
      </c>
      <c r="AO183">
        <f t="shared" ca="1" si="236"/>
        <v>178.07144681947582</v>
      </c>
      <c r="AP183">
        <f t="shared" ca="1" si="236"/>
        <v>397.15481420967308</v>
      </c>
      <c r="AQ183">
        <f t="shared" ca="1" si="236"/>
        <v>180.26110382704098</v>
      </c>
      <c r="AR183">
        <f t="shared" ca="1" si="236"/>
        <v>192.49496461922436</v>
      </c>
      <c r="AS183">
        <f t="shared" ca="1" si="236"/>
        <v>204.95017885620047</v>
      </c>
      <c r="AT183">
        <f t="shared" ca="1" si="236"/>
        <v>217.63111464849663</v>
      </c>
      <c r="AU183">
        <f t="shared" ca="1" si="236"/>
        <v>230.54222750117151</v>
      </c>
      <c r="AV183">
        <f t="shared" ca="1" si="236"/>
        <v>243.68806227588561</v>
      </c>
      <c r="AW183">
        <f t="shared" ca="1" si="236"/>
        <v>257.07325519770495</v>
      </c>
      <c r="AX183">
        <f t="shared" ca="1" si="236"/>
        <v>270.70253590764833</v>
      </c>
      <c r="AY183">
        <f t="shared" ca="1" si="236"/>
        <v>284.58072956236327</v>
      </c>
      <c r="AZ183">
        <f t="shared" ca="1" si="236"/>
        <v>298.71275898209848</v>
      </c>
      <c r="BA183">
        <f t="shared" ca="1" si="236"/>
        <v>313.10364684836037</v>
      </c>
      <c r="BB183">
        <f t="shared" ca="1" si="236"/>
        <v>512.58577749860024</v>
      </c>
      <c r="BC183">
        <f t="shared" ca="1" si="236"/>
        <v>323.85159791420574</v>
      </c>
      <c r="BD183">
        <f t="shared" ca="1" si="236"/>
        <v>339.33917770223172</v>
      </c>
      <c r="BE183">
        <f t="shared" ca="1" si="236"/>
        <v>355.10986110987551</v>
      </c>
      <c r="BF183">
        <f t="shared" ca="1" si="236"/>
        <v>371.16915958481161</v>
      </c>
      <c r="BG183">
        <f t="shared" ca="1" si="236"/>
        <v>387.52269457348115</v>
      </c>
      <c r="BH183">
        <f t="shared" ca="1" si="236"/>
        <v>404.1761998923875</v>
      </c>
      <c r="BI183">
        <f t="shared" ca="1" si="236"/>
        <v>421.13552415250552</v>
      </c>
      <c r="BJ183">
        <f t="shared" ca="1" si="236"/>
        <v>438.40663323815733</v>
      </c>
      <c r="BK183">
        <f t="shared" ca="1" si="236"/>
        <v>455.99561284165185</v>
      </c>
      <c r="BL183">
        <f t="shared" ca="1" si="236"/>
        <v>473.90867105524921</v>
      </c>
      <c r="BM183">
        <f t="shared" ca="1" si="236"/>
        <v>492.15214102175298</v>
      </c>
    </row>
    <row r="184" spans="1:65" ht="15" customHeight="1" x14ac:dyDescent="0.25">
      <c r="A184" s="82"/>
    </row>
    <row r="185" spans="1:65" ht="15" customHeight="1" x14ac:dyDescent="0.25">
      <c r="A185" s="82"/>
      <c r="B185" t="s">
        <v>342</v>
      </c>
      <c r="F185">
        <f t="shared" ref="F185:AK185" ca="1" si="237">F131*-1</f>
        <v>-63.80686575464285</v>
      </c>
      <c r="G185">
        <f t="shared" ca="1" si="237"/>
        <v>-65.123191869754237</v>
      </c>
      <c r="H185">
        <f t="shared" ca="1" si="237"/>
        <v>-66.475747596339943</v>
      </c>
      <c r="I185">
        <f t="shared" ca="1" si="237"/>
        <v>-67.865562207777543</v>
      </c>
      <c r="J185">
        <f t="shared" ca="1" si="237"/>
        <v>-69.293694390299947</v>
      </c>
      <c r="K185">
        <f t="shared" ca="1" si="237"/>
        <v>-70.761233087464589</v>
      </c>
      <c r="L185">
        <f t="shared" ca="1" si="237"/>
        <v>-72.269298369000154</v>
      </c>
      <c r="M185">
        <f t="shared" ca="1" si="237"/>
        <v>-73.819042324738604</v>
      </c>
      <c r="N185">
        <f t="shared" ca="1" si="237"/>
        <v>-75.411649984361574</v>
      </c>
      <c r="O185">
        <f t="shared" ca="1" si="237"/>
        <v>-77.048340263711538</v>
      </c>
      <c r="P185">
        <f t="shared" ca="1" si="237"/>
        <v>-78.730366938439559</v>
      </c>
      <c r="Q185">
        <f t="shared" ca="1" si="237"/>
        <v>-80.459019645784977</v>
      </c>
      <c r="R185">
        <f t="shared" ca="1" si="237"/>
        <v>-81.791101882000788</v>
      </c>
      <c r="S185">
        <f t="shared" ca="1" si="237"/>
        <v>-83.318793515054026</v>
      </c>
      <c r="T185">
        <f t="shared" ca="1" si="237"/>
        <v>-84.881270468731714</v>
      </c>
      <c r="U185">
        <f t="shared" ca="1" si="237"/>
        <v>-86.479347743232111</v>
      </c>
      <c r="V185">
        <f t="shared" ca="1" si="237"/>
        <v>-88.113859571297169</v>
      </c>
      <c r="W185">
        <f t="shared" ca="1" si="237"/>
        <v>-89.785659874860315</v>
      </c>
      <c r="X185">
        <f t="shared" ca="1" si="237"/>
        <v>-91.495622732611324</v>
      </c>
      <c r="Y185">
        <f t="shared" ca="1" si="237"/>
        <v>-93.244642858741074</v>
      </c>
      <c r="Z185">
        <f t="shared" ca="1" si="237"/>
        <v>-95.033636093135925</v>
      </c>
      <c r="AA185">
        <f t="shared" ca="1" si="237"/>
        <v>-96.863539903297124</v>
      </c>
      <c r="AB185">
        <f t="shared" ca="1" si="237"/>
        <v>-98.735313898268387</v>
      </c>
      <c r="AC185">
        <f t="shared" ca="1" si="237"/>
        <v>-100.64994035486072</v>
      </c>
      <c r="AD185">
        <f t="shared" ca="1" si="237"/>
        <v>-102.07507128034445</v>
      </c>
      <c r="AE185">
        <f t="shared" ca="1" si="237"/>
        <v>-103.67642181456881</v>
      </c>
      <c r="AF185">
        <f t="shared" ca="1" si="237"/>
        <v>-105.30646658621615</v>
      </c>
      <c r="AG185">
        <f t="shared" ca="1" si="237"/>
        <v>-106.96573402833852</v>
      </c>
      <c r="AH185">
        <f t="shared" ca="1" si="237"/>
        <v>-108.65476237157885</v>
      </c>
      <c r="AI185">
        <f t="shared" ca="1" si="237"/>
        <v>-110.37409982620613</v>
      </c>
      <c r="AJ185">
        <f t="shared" ca="1" si="237"/>
        <v>-112.12430476751807</v>
      </c>
      <c r="AK185">
        <f t="shared" ca="1" si="237"/>
        <v>-113.90594592467198</v>
      </c>
      <c r="AL185">
        <f t="shared" ref="AL185:BM185" ca="1" si="238">AL131*-1</f>
        <v>-115.71960257300601</v>
      </c>
      <c r="AM185">
        <f t="shared" ca="1" si="238"/>
        <v>-117.56586472991432</v>
      </c>
      <c r="AN185">
        <f t="shared" ca="1" si="238"/>
        <v>-119.44533335434031</v>
      </c>
      <c r="AO185">
        <f t="shared" ca="1" si="238"/>
        <v>-121.35862054995322</v>
      </c>
      <c r="AP185">
        <f t="shared" ca="1" si="238"/>
        <v>-123.20698158493435</v>
      </c>
      <c r="AQ185">
        <f t="shared" ca="1" si="238"/>
        <v>-125.2267354984327</v>
      </c>
      <c r="AR185">
        <f t="shared" ca="1" si="238"/>
        <v>-127.28293547238215</v>
      </c>
      <c r="AS185">
        <f t="shared" ca="1" si="238"/>
        <v>-129.37625550417661</v>
      </c>
      <c r="AT185">
        <f t="shared" ca="1" si="238"/>
        <v>-131.50738216439578</v>
      </c>
      <c r="AU185">
        <f t="shared" ca="1" si="238"/>
        <v>-133.67701483281783</v>
      </c>
      <c r="AV185">
        <f t="shared" ca="1" si="238"/>
        <v>-135.88586593887484</v>
      </c>
      <c r="AW185">
        <f t="shared" ca="1" si="238"/>
        <v>-138.13466120663574</v>
      </c>
      <c r="AX185">
        <f t="shared" ca="1" si="238"/>
        <v>-140.42413990440031</v>
      </c>
      <c r="AY185">
        <f t="shared" ca="1" si="238"/>
        <v>-142.75505509899142</v>
      </c>
      <c r="AZ185">
        <f t="shared" ca="1" si="238"/>
        <v>-145.1281739148329</v>
      </c>
      <c r="BA185">
        <f t="shared" ca="1" si="238"/>
        <v>-147.54427779790296</v>
      </c>
      <c r="BB185">
        <f t="shared" ca="1" si="238"/>
        <v>-149.92655718554019</v>
      </c>
      <c r="BC185">
        <f t="shared" ca="1" si="238"/>
        <v>-152.4785429112348</v>
      </c>
      <c r="BD185">
        <f t="shared" ca="1" si="238"/>
        <v>-155.07686194135294</v>
      </c>
      <c r="BE185">
        <f t="shared" ca="1" si="238"/>
        <v>-157.72237443800665</v>
      </c>
      <c r="BF185">
        <f t="shared" ca="1" si="238"/>
        <v>-160.41595669666219</v>
      </c>
      <c r="BG185">
        <f t="shared" ca="1" si="238"/>
        <v>-163.15850145158529</v>
      </c>
      <c r="BH185">
        <f t="shared" ca="1" si="238"/>
        <v>-165.95091818711731</v>
      </c>
      <c r="BI185">
        <f t="shared" ca="1" si="238"/>
        <v>-168.79413345489377</v>
      </c>
      <c r="BJ185">
        <f t="shared" ca="1" si="238"/>
        <v>-171.6890911971204</v>
      </c>
      <c r="BK185">
        <f t="shared" ca="1" si="238"/>
        <v>-174.63675307602131</v>
      </c>
      <c r="BL185">
        <f t="shared" ca="1" si="238"/>
        <v>-177.63809880957905</v>
      </c>
      <c r="BM185">
        <f t="shared" ca="1" si="238"/>
        <v>-180.69412651368631</v>
      </c>
    </row>
    <row r="186" spans="1:65" ht="15" customHeight="1" x14ac:dyDescent="0.25">
      <c r="A186" s="82"/>
      <c r="B186" t="s">
        <v>343</v>
      </c>
      <c r="F186">
        <f t="shared" ref="F186:AK186" si="239">-F126</f>
        <v>-33.222400000000007</v>
      </c>
      <c r="G186">
        <f t="shared" si="239"/>
        <v>-34.803520000000006</v>
      </c>
      <c r="H186">
        <f t="shared" si="239"/>
        <v>-36.384640000000005</v>
      </c>
      <c r="I186">
        <f t="shared" si="239"/>
        <v>-37.965760000000003</v>
      </c>
      <c r="J186">
        <f t="shared" si="239"/>
        <v>-39.546880000000009</v>
      </c>
      <c r="K186">
        <f t="shared" si="239"/>
        <v>-41.128000000000007</v>
      </c>
      <c r="L186">
        <f t="shared" si="239"/>
        <v>-42.709120000000006</v>
      </c>
      <c r="M186">
        <f t="shared" si="239"/>
        <v>-44.290240000000011</v>
      </c>
      <c r="N186">
        <f t="shared" si="239"/>
        <v>-45.87136000000001</v>
      </c>
      <c r="O186">
        <f t="shared" si="239"/>
        <v>-47.452480000000008</v>
      </c>
      <c r="P186">
        <f t="shared" si="239"/>
        <v>-49.033600000000007</v>
      </c>
      <c r="Q186">
        <f t="shared" si="239"/>
        <v>-50.614720000000005</v>
      </c>
      <c r="R186">
        <f t="shared" si="239"/>
        <v>-53.46545600000001</v>
      </c>
      <c r="S186">
        <f t="shared" si="239"/>
        <v>-53.46545600000001</v>
      </c>
      <c r="T186">
        <f t="shared" si="239"/>
        <v>-53.46545600000001</v>
      </c>
      <c r="U186">
        <f t="shared" si="239"/>
        <v>-53.46545600000001</v>
      </c>
      <c r="V186">
        <f t="shared" si="239"/>
        <v>-53.46545600000001</v>
      </c>
      <c r="W186">
        <f t="shared" si="239"/>
        <v>-55.12563200000001</v>
      </c>
      <c r="X186">
        <f t="shared" si="239"/>
        <v>-55.12563200000001</v>
      </c>
      <c r="Y186">
        <f t="shared" si="239"/>
        <v>-55.12563200000001</v>
      </c>
      <c r="Z186">
        <f t="shared" si="239"/>
        <v>-55.12563200000001</v>
      </c>
      <c r="AA186">
        <f t="shared" si="239"/>
        <v>-55.12563200000001</v>
      </c>
      <c r="AB186">
        <f t="shared" si="239"/>
        <v>-55.12563200000001</v>
      </c>
      <c r="AC186">
        <f t="shared" si="239"/>
        <v>-55.12563200000001</v>
      </c>
      <c r="AD186">
        <f t="shared" si="239"/>
        <v>-57.119400960000007</v>
      </c>
      <c r="AE186">
        <f t="shared" si="239"/>
        <v>-57.119400960000007</v>
      </c>
      <c r="AF186">
        <f t="shared" si="239"/>
        <v>-57.119400960000007</v>
      </c>
      <c r="AG186">
        <f t="shared" si="239"/>
        <v>-57.119400960000007</v>
      </c>
      <c r="AH186">
        <f t="shared" si="239"/>
        <v>-57.119400960000007</v>
      </c>
      <c r="AI186">
        <f t="shared" si="239"/>
        <v>-57.119400960000007</v>
      </c>
      <c r="AJ186">
        <f t="shared" si="239"/>
        <v>-57.119400960000007</v>
      </c>
      <c r="AK186">
        <f t="shared" si="239"/>
        <v>-57.119400960000007</v>
      </c>
      <c r="AL186">
        <f t="shared" ref="AL186:BM186" si="240">-AL126</f>
        <v>-57.119400960000007</v>
      </c>
      <c r="AM186">
        <f t="shared" si="240"/>
        <v>-57.119400960000007</v>
      </c>
      <c r="AN186">
        <f t="shared" si="240"/>
        <v>-57.119400960000007</v>
      </c>
      <c r="AO186">
        <f t="shared" si="240"/>
        <v>-57.119400960000007</v>
      </c>
      <c r="AP186">
        <f t="shared" si="240"/>
        <v>-59.160982988800008</v>
      </c>
      <c r="AQ186">
        <f t="shared" si="240"/>
        <v>-59.160982988800008</v>
      </c>
      <c r="AR186">
        <f t="shared" si="240"/>
        <v>-59.160982988800008</v>
      </c>
      <c r="AS186">
        <f t="shared" si="240"/>
        <v>-59.160982988800008</v>
      </c>
      <c r="AT186">
        <f t="shared" si="240"/>
        <v>-59.160982988800008</v>
      </c>
      <c r="AU186">
        <f t="shared" si="240"/>
        <v>-59.160982988800008</v>
      </c>
      <c r="AV186">
        <f t="shared" si="240"/>
        <v>-59.160982988800008</v>
      </c>
      <c r="AW186">
        <f t="shared" si="240"/>
        <v>-59.160982988800008</v>
      </c>
      <c r="AX186">
        <f t="shared" si="240"/>
        <v>-59.160982988800008</v>
      </c>
      <c r="AY186">
        <f t="shared" si="240"/>
        <v>-59.160982988800008</v>
      </c>
      <c r="AZ186">
        <f t="shared" si="240"/>
        <v>-59.160982988800008</v>
      </c>
      <c r="BA186">
        <f t="shared" si="240"/>
        <v>-59.160982988800008</v>
      </c>
      <c r="BB186">
        <f t="shared" si="240"/>
        <v>-60.688202648576009</v>
      </c>
      <c r="BC186">
        <f t="shared" si="240"/>
        <v>-60.688202648576009</v>
      </c>
      <c r="BD186">
        <f t="shared" si="240"/>
        <v>-60.688202648576009</v>
      </c>
      <c r="BE186">
        <f t="shared" si="240"/>
        <v>-60.688202648576009</v>
      </c>
      <c r="BF186">
        <f t="shared" si="240"/>
        <v>-60.688202648576009</v>
      </c>
      <c r="BG186">
        <f t="shared" si="240"/>
        <v>-60.688202648576009</v>
      </c>
      <c r="BH186">
        <f t="shared" si="240"/>
        <v>-60.688202648576009</v>
      </c>
      <c r="BI186">
        <f t="shared" si="240"/>
        <v>-60.688202648576009</v>
      </c>
      <c r="BJ186">
        <f t="shared" si="240"/>
        <v>-60.688202648576009</v>
      </c>
      <c r="BK186">
        <f t="shared" si="240"/>
        <v>-60.688202648576009</v>
      </c>
      <c r="BL186">
        <f t="shared" si="240"/>
        <v>-60.688202648576009</v>
      </c>
      <c r="BM186">
        <f t="shared" si="240"/>
        <v>-60.688202648576009</v>
      </c>
    </row>
    <row r="187" spans="1:65" ht="15" customHeight="1" x14ac:dyDescent="0.25">
      <c r="A187" s="82"/>
      <c r="B187" t="s">
        <v>106</v>
      </c>
      <c r="F187">
        <f t="shared" ref="F187:AK187" ca="1" si="241">SUM(F185:F186)</f>
        <v>-97.029265754642864</v>
      </c>
      <c r="G187">
        <f t="shared" ca="1" si="241"/>
        <v>-99.926711869754243</v>
      </c>
      <c r="H187">
        <f t="shared" ca="1" si="241"/>
        <v>-102.86038759633995</v>
      </c>
      <c r="I187">
        <f t="shared" ca="1" si="241"/>
        <v>-105.83132220777755</v>
      </c>
      <c r="J187">
        <f t="shared" ca="1" si="241"/>
        <v>-108.84057439029996</v>
      </c>
      <c r="K187">
        <f t="shared" ca="1" si="241"/>
        <v>-111.88923308746459</v>
      </c>
      <c r="L187">
        <f t="shared" ca="1" si="241"/>
        <v>-114.97841836900017</v>
      </c>
      <c r="M187">
        <f t="shared" ca="1" si="241"/>
        <v>-118.10928232473861</v>
      </c>
      <c r="N187">
        <f t="shared" ca="1" si="241"/>
        <v>-121.28300998436158</v>
      </c>
      <c r="O187">
        <f t="shared" ca="1" si="241"/>
        <v>-124.50082026371155</v>
      </c>
      <c r="P187">
        <f t="shared" ca="1" si="241"/>
        <v>-127.76396693843957</v>
      </c>
      <c r="Q187">
        <f t="shared" ca="1" si="241"/>
        <v>-131.073739645785</v>
      </c>
      <c r="R187">
        <f t="shared" ca="1" si="241"/>
        <v>-135.25655788200081</v>
      </c>
      <c r="S187">
        <f t="shared" ca="1" si="241"/>
        <v>-136.78424951505403</v>
      </c>
      <c r="T187">
        <f t="shared" ca="1" si="241"/>
        <v>-138.34672646873173</v>
      </c>
      <c r="U187">
        <f t="shared" ca="1" si="241"/>
        <v>-139.94480374323211</v>
      </c>
      <c r="V187">
        <f t="shared" ca="1" si="241"/>
        <v>-141.57931557129717</v>
      </c>
      <c r="W187">
        <f t="shared" ca="1" si="241"/>
        <v>-144.91129187486032</v>
      </c>
      <c r="X187">
        <f t="shared" ca="1" si="241"/>
        <v>-146.62125473261133</v>
      </c>
      <c r="Y187">
        <f t="shared" ca="1" si="241"/>
        <v>-148.37027485874108</v>
      </c>
      <c r="Z187">
        <f t="shared" ca="1" si="241"/>
        <v>-150.15926809313595</v>
      </c>
      <c r="AA187">
        <f t="shared" ca="1" si="241"/>
        <v>-151.98917190329712</v>
      </c>
      <c r="AB187">
        <f t="shared" ca="1" si="241"/>
        <v>-153.8609458982684</v>
      </c>
      <c r="AC187">
        <f t="shared" ca="1" si="241"/>
        <v>-155.77557235486074</v>
      </c>
      <c r="AD187">
        <f t="shared" ca="1" si="241"/>
        <v>-159.19447224034445</v>
      </c>
      <c r="AE187">
        <f t="shared" ca="1" si="241"/>
        <v>-160.79582277456882</v>
      </c>
      <c r="AF187">
        <f t="shared" ca="1" si="241"/>
        <v>-162.42586754621615</v>
      </c>
      <c r="AG187">
        <f t="shared" ca="1" si="241"/>
        <v>-164.08513498833852</v>
      </c>
      <c r="AH187">
        <f t="shared" ca="1" si="241"/>
        <v>-165.77416333157885</v>
      </c>
      <c r="AI187">
        <f t="shared" ca="1" si="241"/>
        <v>-167.49350078620614</v>
      </c>
      <c r="AJ187">
        <f t="shared" ca="1" si="241"/>
        <v>-169.24370572751809</v>
      </c>
      <c r="AK187">
        <f t="shared" ca="1" si="241"/>
        <v>-171.02534688467199</v>
      </c>
      <c r="AL187">
        <f t="shared" ref="AL187:BM187" ca="1" si="242">SUM(AL185:AL186)</f>
        <v>-172.83900353300601</v>
      </c>
      <c r="AM187">
        <f t="shared" ca="1" si="242"/>
        <v>-174.68526568991433</v>
      </c>
      <c r="AN187">
        <f t="shared" ca="1" si="242"/>
        <v>-176.56473431434031</v>
      </c>
      <c r="AO187">
        <f t="shared" ca="1" si="242"/>
        <v>-178.47802150995324</v>
      </c>
      <c r="AP187">
        <f t="shared" ca="1" si="242"/>
        <v>-182.36796457373435</v>
      </c>
      <c r="AQ187">
        <f t="shared" ca="1" si="242"/>
        <v>-184.38771848723272</v>
      </c>
      <c r="AR187">
        <f t="shared" ca="1" si="242"/>
        <v>-186.44391846118216</v>
      </c>
      <c r="AS187">
        <f t="shared" ca="1" si="242"/>
        <v>-188.53723849297663</v>
      </c>
      <c r="AT187">
        <f t="shared" ca="1" si="242"/>
        <v>-190.66836515319579</v>
      </c>
      <c r="AU187">
        <f t="shared" ca="1" si="242"/>
        <v>-192.83799782161785</v>
      </c>
      <c r="AV187">
        <f t="shared" ca="1" si="242"/>
        <v>-195.04684892767486</v>
      </c>
      <c r="AW187">
        <f t="shared" ca="1" si="242"/>
        <v>-197.29564419543576</v>
      </c>
      <c r="AX187">
        <f t="shared" ca="1" si="242"/>
        <v>-199.58512289320032</v>
      </c>
      <c r="AY187">
        <f t="shared" ca="1" si="242"/>
        <v>-201.91603808779143</v>
      </c>
      <c r="AZ187">
        <f t="shared" ca="1" si="242"/>
        <v>-204.28915690363291</v>
      </c>
      <c r="BA187">
        <f t="shared" ca="1" si="242"/>
        <v>-206.70526078670298</v>
      </c>
      <c r="BB187">
        <f t="shared" ca="1" si="242"/>
        <v>-210.6147598341162</v>
      </c>
      <c r="BC187">
        <f t="shared" ca="1" si="242"/>
        <v>-213.16674555981081</v>
      </c>
      <c r="BD187">
        <f t="shared" ca="1" si="242"/>
        <v>-215.76506458992895</v>
      </c>
      <c r="BE187">
        <f t="shared" ca="1" si="242"/>
        <v>-218.41057708658266</v>
      </c>
      <c r="BF187">
        <f t="shared" ca="1" si="242"/>
        <v>-221.1041593452382</v>
      </c>
      <c r="BG187">
        <f t="shared" ca="1" si="242"/>
        <v>-223.8467041001613</v>
      </c>
      <c r="BH187">
        <f t="shared" ca="1" si="242"/>
        <v>-226.63912083569332</v>
      </c>
      <c r="BI187">
        <f t="shared" ca="1" si="242"/>
        <v>-229.48233610346978</v>
      </c>
      <c r="BJ187">
        <f t="shared" ca="1" si="242"/>
        <v>-232.37729384569641</v>
      </c>
      <c r="BK187">
        <f t="shared" ca="1" si="242"/>
        <v>-235.32495572459732</v>
      </c>
      <c r="BL187">
        <f t="shared" ca="1" si="242"/>
        <v>-238.32630145815506</v>
      </c>
      <c r="BM187">
        <f t="shared" ca="1" si="242"/>
        <v>-241.38232916226232</v>
      </c>
    </row>
    <row r="188" spans="1:65" ht="15" customHeight="1" x14ac:dyDescent="0.25">
      <c r="A188" s="82"/>
    </row>
    <row r="189" spans="1:65" ht="15" customHeight="1" x14ac:dyDescent="0.25">
      <c r="A189" s="82"/>
      <c r="B189" t="s">
        <v>238</v>
      </c>
      <c r="F189">
        <f t="shared" ref="F189:AK189" ca="1" si="243">F161-E161</f>
        <v>-182.36600000000001</v>
      </c>
      <c r="G189">
        <f t="shared" ca="1" si="243"/>
        <v>0</v>
      </c>
      <c r="H189">
        <f t="shared" ca="1" si="243"/>
        <v>0</v>
      </c>
      <c r="I189">
        <f t="shared" ca="1" si="243"/>
        <v>0</v>
      </c>
      <c r="J189">
        <f t="shared" ca="1" si="243"/>
        <v>0</v>
      </c>
      <c r="K189">
        <f t="shared" ca="1" si="243"/>
        <v>0</v>
      </c>
      <c r="L189">
        <f t="shared" ca="1" si="243"/>
        <v>0</v>
      </c>
      <c r="M189">
        <f t="shared" ca="1" si="243"/>
        <v>0</v>
      </c>
      <c r="N189">
        <f t="shared" ca="1" si="243"/>
        <v>0</v>
      </c>
      <c r="O189">
        <f t="shared" ca="1" si="243"/>
        <v>0</v>
      </c>
      <c r="P189">
        <f t="shared" ca="1" si="243"/>
        <v>0</v>
      </c>
      <c r="Q189">
        <f t="shared" ca="1" si="243"/>
        <v>0</v>
      </c>
      <c r="R189">
        <f t="shared" ca="1" si="243"/>
        <v>0</v>
      </c>
      <c r="S189">
        <f t="shared" ca="1" si="243"/>
        <v>0</v>
      </c>
      <c r="T189">
        <f t="shared" ca="1" si="243"/>
        <v>0</v>
      </c>
      <c r="U189">
        <f t="shared" ca="1" si="243"/>
        <v>0</v>
      </c>
      <c r="V189">
        <f t="shared" ca="1" si="243"/>
        <v>0</v>
      </c>
      <c r="W189">
        <f t="shared" ca="1" si="243"/>
        <v>0</v>
      </c>
      <c r="X189">
        <f t="shared" ca="1" si="243"/>
        <v>0</v>
      </c>
      <c r="Y189">
        <f t="shared" ca="1" si="243"/>
        <v>0</v>
      </c>
      <c r="Z189">
        <f t="shared" ca="1" si="243"/>
        <v>0</v>
      </c>
      <c r="AA189">
        <f t="shared" ca="1" si="243"/>
        <v>0</v>
      </c>
      <c r="AB189">
        <f t="shared" ca="1" si="243"/>
        <v>0</v>
      </c>
      <c r="AC189">
        <f t="shared" ca="1" si="243"/>
        <v>0</v>
      </c>
      <c r="AD189">
        <f t="shared" ca="1" si="243"/>
        <v>0</v>
      </c>
      <c r="AE189">
        <f t="shared" ca="1" si="243"/>
        <v>0</v>
      </c>
      <c r="AF189">
        <f t="shared" ca="1" si="243"/>
        <v>0</v>
      </c>
      <c r="AG189">
        <f t="shared" ca="1" si="243"/>
        <v>0</v>
      </c>
      <c r="AH189">
        <f t="shared" ca="1" si="243"/>
        <v>0</v>
      </c>
      <c r="AI189">
        <f t="shared" ca="1" si="243"/>
        <v>0</v>
      </c>
      <c r="AJ189">
        <f t="shared" ca="1" si="243"/>
        <v>0</v>
      </c>
      <c r="AK189">
        <f t="shared" ca="1" si="243"/>
        <v>0</v>
      </c>
      <c r="AL189">
        <f t="shared" ref="AL189:BM189" ca="1" si="244">AL161-AK161</f>
        <v>0</v>
      </c>
      <c r="AM189">
        <f t="shared" ca="1" si="244"/>
        <v>0</v>
      </c>
      <c r="AN189">
        <f t="shared" ca="1" si="244"/>
        <v>0</v>
      </c>
      <c r="AO189">
        <f t="shared" ca="1" si="244"/>
        <v>0</v>
      </c>
      <c r="AP189">
        <f t="shared" ca="1" si="244"/>
        <v>0</v>
      </c>
      <c r="AQ189">
        <f t="shared" ca="1" si="244"/>
        <v>0</v>
      </c>
      <c r="AR189">
        <f t="shared" ca="1" si="244"/>
        <v>0</v>
      </c>
      <c r="AS189">
        <f t="shared" ca="1" si="244"/>
        <v>0</v>
      </c>
      <c r="AT189">
        <f t="shared" ca="1" si="244"/>
        <v>0</v>
      </c>
      <c r="AU189">
        <f t="shared" ca="1" si="244"/>
        <v>0</v>
      </c>
      <c r="AV189">
        <f t="shared" ca="1" si="244"/>
        <v>0</v>
      </c>
      <c r="AW189">
        <f t="shared" ca="1" si="244"/>
        <v>0</v>
      </c>
      <c r="AX189">
        <f t="shared" ca="1" si="244"/>
        <v>0</v>
      </c>
      <c r="AY189">
        <f t="shared" ca="1" si="244"/>
        <v>0</v>
      </c>
      <c r="AZ189">
        <f t="shared" ca="1" si="244"/>
        <v>0</v>
      </c>
      <c r="BA189">
        <f t="shared" ca="1" si="244"/>
        <v>0</v>
      </c>
      <c r="BB189">
        <f t="shared" ca="1" si="244"/>
        <v>0</v>
      </c>
      <c r="BC189">
        <f t="shared" ca="1" si="244"/>
        <v>0</v>
      </c>
      <c r="BD189">
        <f t="shared" ca="1" si="244"/>
        <v>0</v>
      </c>
      <c r="BE189">
        <f t="shared" ca="1" si="244"/>
        <v>0</v>
      </c>
      <c r="BF189">
        <f t="shared" ca="1" si="244"/>
        <v>0</v>
      </c>
      <c r="BG189">
        <f t="shared" ca="1" si="244"/>
        <v>0</v>
      </c>
      <c r="BH189">
        <f t="shared" ca="1" si="244"/>
        <v>0</v>
      </c>
      <c r="BI189">
        <f t="shared" ca="1" si="244"/>
        <v>0</v>
      </c>
      <c r="BJ189">
        <f t="shared" ca="1" si="244"/>
        <v>0</v>
      </c>
      <c r="BK189">
        <f t="shared" ca="1" si="244"/>
        <v>0</v>
      </c>
      <c r="BL189">
        <f t="shared" ca="1" si="244"/>
        <v>0</v>
      </c>
      <c r="BM189">
        <f t="shared" ca="1" si="244"/>
        <v>0</v>
      </c>
    </row>
    <row r="190" spans="1:65" ht="15" customHeight="1" x14ac:dyDescent="0.25">
      <c r="A190" s="82"/>
      <c r="B190" t="s">
        <v>217</v>
      </c>
      <c r="F190">
        <f>F163-E163</f>
        <v>0</v>
      </c>
      <c r="G190">
        <f t="shared" ref="G190:Q190" si="245">G163-F163</f>
        <v>0</v>
      </c>
      <c r="H190">
        <f t="shared" si="245"/>
        <v>0</v>
      </c>
      <c r="I190">
        <f t="shared" si="245"/>
        <v>0</v>
      </c>
      <c r="J190">
        <f t="shared" si="245"/>
        <v>0</v>
      </c>
      <c r="K190">
        <f t="shared" si="245"/>
        <v>0</v>
      </c>
      <c r="L190">
        <f t="shared" si="245"/>
        <v>0</v>
      </c>
      <c r="M190">
        <f t="shared" si="245"/>
        <v>0</v>
      </c>
      <c r="N190">
        <f t="shared" si="245"/>
        <v>0</v>
      </c>
      <c r="O190">
        <f t="shared" si="245"/>
        <v>0</v>
      </c>
      <c r="P190">
        <f t="shared" si="245"/>
        <v>0</v>
      </c>
      <c r="Q190">
        <f t="shared" si="245"/>
        <v>0</v>
      </c>
      <c r="R190">
        <f t="shared" ref="R190" si="246">R163-Q163</f>
        <v>0</v>
      </c>
      <c r="S190">
        <f t="shared" ref="S190" si="247">S163-R163</f>
        <v>0</v>
      </c>
      <c r="T190">
        <f t="shared" ref="T190" si="248">T163-S163</f>
        <v>0</v>
      </c>
      <c r="U190">
        <f t="shared" ref="U190" si="249">U163-T163</f>
        <v>0</v>
      </c>
      <c r="V190">
        <f t="shared" ref="V190" si="250">V163-U163</f>
        <v>0</v>
      </c>
      <c r="W190">
        <f t="shared" ref="W190" si="251">W163-V163</f>
        <v>0</v>
      </c>
      <c r="X190">
        <f t="shared" ref="X190" si="252">X163-W163</f>
        <v>0</v>
      </c>
      <c r="Y190">
        <f t="shared" ref="Y190" si="253">Y163-X163</f>
        <v>0</v>
      </c>
      <c r="Z190">
        <f t="shared" ref="Z190" si="254">Z163-Y163</f>
        <v>0</v>
      </c>
      <c r="AA190">
        <f t="shared" ref="AA190" si="255">AA163-Z163</f>
        <v>0</v>
      </c>
      <c r="AB190">
        <f t="shared" ref="AB190" si="256">AB163-AA163</f>
        <v>0</v>
      </c>
      <c r="AC190">
        <f t="shared" ref="AC190" si="257">AC163-AB163</f>
        <v>0</v>
      </c>
      <c r="AD190">
        <f t="shared" ref="AD190" si="258">AD163-AC163</f>
        <v>0</v>
      </c>
      <c r="AE190">
        <f t="shared" ref="AE190" si="259">AE163-AD163</f>
        <v>0</v>
      </c>
      <c r="AF190">
        <f t="shared" ref="AF190" si="260">AF163-AE163</f>
        <v>0</v>
      </c>
      <c r="AG190">
        <f t="shared" ref="AG190" si="261">AG163-AF163</f>
        <v>0</v>
      </c>
      <c r="AH190">
        <f t="shared" ref="AH190" si="262">AH163-AG163</f>
        <v>0</v>
      </c>
      <c r="AI190">
        <f t="shared" ref="AI190" si="263">AI163-AH163</f>
        <v>0</v>
      </c>
      <c r="AJ190">
        <f t="shared" ref="AJ190" si="264">AJ163-AI163</f>
        <v>0</v>
      </c>
      <c r="AK190">
        <f t="shared" ref="AK190" si="265">AK163-AJ163</f>
        <v>0</v>
      </c>
      <c r="AL190">
        <f t="shared" ref="AL190" si="266">AL163-AK163</f>
        <v>0</v>
      </c>
      <c r="AM190">
        <f t="shared" ref="AM190" si="267">AM163-AL163</f>
        <v>0</v>
      </c>
      <c r="AN190">
        <f t="shared" ref="AN190" si="268">AN163-AM163</f>
        <v>0</v>
      </c>
      <c r="AO190">
        <f t="shared" ref="AO190" si="269">AO163-AN163</f>
        <v>0</v>
      </c>
      <c r="AP190">
        <f t="shared" ref="AP190" si="270">AP163-AO163</f>
        <v>0</v>
      </c>
      <c r="AQ190">
        <f t="shared" ref="AQ190" si="271">AQ163-AP163</f>
        <v>0</v>
      </c>
      <c r="AR190">
        <f t="shared" ref="AR190" si="272">AR163-AQ163</f>
        <v>0</v>
      </c>
      <c r="AS190">
        <f t="shared" ref="AS190" si="273">AS163-AR163</f>
        <v>0</v>
      </c>
      <c r="AT190">
        <f t="shared" ref="AT190" si="274">AT163-AS163</f>
        <v>0</v>
      </c>
      <c r="AU190">
        <f t="shared" ref="AU190" si="275">AU163-AT163</f>
        <v>0</v>
      </c>
      <c r="AV190">
        <f t="shared" ref="AV190" si="276">AV163-AU163</f>
        <v>0</v>
      </c>
      <c r="AW190">
        <f t="shared" ref="AW190" si="277">AW163-AV163</f>
        <v>0</v>
      </c>
      <c r="AX190">
        <f t="shared" ref="AX190" si="278">AX163-AW163</f>
        <v>0</v>
      </c>
      <c r="AY190">
        <f t="shared" ref="AY190" si="279">AY163-AX163</f>
        <v>0</v>
      </c>
      <c r="AZ190">
        <f t="shared" ref="AZ190" si="280">AZ163-AY163</f>
        <v>0</v>
      </c>
      <c r="BA190">
        <f t="shared" ref="BA190" si="281">BA163-AZ163</f>
        <v>0</v>
      </c>
      <c r="BB190">
        <f t="shared" ref="BB190" si="282">BB163-BA163</f>
        <v>0</v>
      </c>
      <c r="BC190">
        <f t="shared" ref="BC190" si="283">BC163-BB163</f>
        <v>0</v>
      </c>
      <c r="BD190">
        <f t="shared" ref="BD190" si="284">BD163-BC163</f>
        <v>0</v>
      </c>
      <c r="BE190">
        <f t="shared" ref="BE190" si="285">BE163-BD163</f>
        <v>0</v>
      </c>
      <c r="BF190">
        <f t="shared" ref="BF190" si="286">BF163-BE163</f>
        <v>0</v>
      </c>
      <c r="BG190">
        <f t="shared" ref="BG190" si="287">BG163-BF163</f>
        <v>0</v>
      </c>
      <c r="BH190">
        <f t="shared" ref="BH190" si="288">BH163-BG163</f>
        <v>0</v>
      </c>
      <c r="BI190">
        <f t="shared" ref="BI190" si="289">BI163-BH163</f>
        <v>0</v>
      </c>
      <c r="BJ190">
        <f t="shared" ref="BJ190" si="290">BJ163-BI163</f>
        <v>0</v>
      </c>
      <c r="BK190">
        <f t="shared" ref="BK190" si="291">BK163-BJ163</f>
        <v>0</v>
      </c>
      <c r="BL190">
        <f t="shared" ref="BL190" si="292">BL163-BK163</f>
        <v>0</v>
      </c>
      <c r="BM190">
        <f t="shared" ref="BM190" si="293">BM163-BL163</f>
        <v>0</v>
      </c>
    </row>
    <row r="191" spans="1:65" ht="15" customHeight="1" x14ac:dyDescent="0.25">
      <c r="A191" s="82"/>
      <c r="B191" t="s">
        <v>239</v>
      </c>
      <c r="F191">
        <f t="shared" ref="F191:Q191" si="294">F147</f>
        <v>0</v>
      </c>
      <c r="G191">
        <f t="shared" si="294"/>
        <v>0</v>
      </c>
      <c r="H191">
        <f t="shared" si="294"/>
        <v>0</v>
      </c>
      <c r="I191">
        <f t="shared" si="294"/>
        <v>0</v>
      </c>
      <c r="J191">
        <f t="shared" si="294"/>
        <v>0</v>
      </c>
      <c r="K191">
        <f t="shared" si="294"/>
        <v>0</v>
      </c>
      <c r="L191">
        <f t="shared" si="294"/>
        <v>0</v>
      </c>
      <c r="M191">
        <f t="shared" si="294"/>
        <v>0</v>
      </c>
      <c r="N191">
        <f t="shared" si="294"/>
        <v>0</v>
      </c>
      <c r="O191">
        <f t="shared" si="294"/>
        <v>0</v>
      </c>
      <c r="P191">
        <f t="shared" si="294"/>
        <v>0</v>
      </c>
      <c r="Q191">
        <f t="shared" si="294"/>
        <v>-400</v>
      </c>
      <c r="R191">
        <f t="shared" ref="R191:BM191" si="295">R147</f>
        <v>0</v>
      </c>
      <c r="S191">
        <f t="shared" si="295"/>
        <v>0</v>
      </c>
      <c r="T191">
        <f t="shared" si="295"/>
        <v>0</v>
      </c>
      <c r="U191">
        <f t="shared" si="295"/>
        <v>0</v>
      </c>
      <c r="V191">
        <f t="shared" si="295"/>
        <v>0</v>
      </c>
      <c r="W191">
        <f t="shared" si="295"/>
        <v>0</v>
      </c>
      <c r="X191">
        <f t="shared" si="295"/>
        <v>0</v>
      </c>
      <c r="Y191">
        <f t="shared" si="295"/>
        <v>0</v>
      </c>
      <c r="Z191">
        <f t="shared" si="295"/>
        <v>0</v>
      </c>
      <c r="AA191">
        <f t="shared" si="295"/>
        <v>0</v>
      </c>
      <c r="AB191">
        <f t="shared" si="295"/>
        <v>0</v>
      </c>
      <c r="AC191">
        <f t="shared" si="295"/>
        <v>-400</v>
      </c>
      <c r="AD191">
        <f t="shared" si="295"/>
        <v>0</v>
      </c>
      <c r="AE191">
        <f t="shared" si="295"/>
        <v>0</v>
      </c>
      <c r="AF191">
        <f t="shared" si="295"/>
        <v>0</v>
      </c>
      <c r="AG191">
        <f t="shared" si="295"/>
        <v>0</v>
      </c>
      <c r="AH191">
        <f t="shared" si="295"/>
        <v>0</v>
      </c>
      <c r="AI191">
        <f t="shared" si="295"/>
        <v>0</v>
      </c>
      <c r="AJ191">
        <f t="shared" si="295"/>
        <v>0</v>
      </c>
      <c r="AK191">
        <f t="shared" si="295"/>
        <v>0</v>
      </c>
      <c r="AL191">
        <f t="shared" si="295"/>
        <v>0</v>
      </c>
      <c r="AM191">
        <f t="shared" si="295"/>
        <v>0</v>
      </c>
      <c r="AN191">
        <f t="shared" si="295"/>
        <v>0</v>
      </c>
      <c r="AO191">
        <f t="shared" si="295"/>
        <v>-400</v>
      </c>
      <c r="AP191">
        <f t="shared" si="295"/>
        <v>0</v>
      </c>
      <c r="AQ191">
        <f t="shared" si="295"/>
        <v>0</v>
      </c>
      <c r="AR191">
        <f t="shared" si="295"/>
        <v>0</v>
      </c>
      <c r="AS191">
        <f t="shared" si="295"/>
        <v>0</v>
      </c>
      <c r="AT191">
        <f t="shared" si="295"/>
        <v>0</v>
      </c>
      <c r="AU191">
        <f t="shared" si="295"/>
        <v>0</v>
      </c>
      <c r="AV191">
        <f t="shared" si="295"/>
        <v>0</v>
      </c>
      <c r="AW191">
        <f t="shared" si="295"/>
        <v>0</v>
      </c>
      <c r="AX191">
        <f t="shared" si="295"/>
        <v>0</v>
      </c>
      <c r="AY191">
        <f t="shared" si="295"/>
        <v>0</v>
      </c>
      <c r="AZ191">
        <f t="shared" si="295"/>
        <v>0</v>
      </c>
      <c r="BA191">
        <f t="shared" si="295"/>
        <v>-400</v>
      </c>
      <c r="BB191">
        <f t="shared" si="295"/>
        <v>0</v>
      </c>
      <c r="BC191">
        <f t="shared" si="295"/>
        <v>0</v>
      </c>
      <c r="BD191">
        <f t="shared" si="295"/>
        <v>0</v>
      </c>
      <c r="BE191">
        <f t="shared" si="295"/>
        <v>0</v>
      </c>
      <c r="BF191">
        <f t="shared" si="295"/>
        <v>0</v>
      </c>
      <c r="BG191">
        <f t="shared" si="295"/>
        <v>0</v>
      </c>
      <c r="BH191">
        <f t="shared" si="295"/>
        <v>0</v>
      </c>
      <c r="BI191">
        <f t="shared" si="295"/>
        <v>0</v>
      </c>
      <c r="BJ191">
        <f t="shared" si="295"/>
        <v>0</v>
      </c>
      <c r="BK191">
        <f t="shared" si="295"/>
        <v>0</v>
      </c>
      <c r="BL191">
        <f t="shared" si="295"/>
        <v>0</v>
      </c>
      <c r="BM191">
        <f t="shared" si="295"/>
        <v>-400</v>
      </c>
    </row>
    <row r="192" spans="1:65" ht="15" customHeight="1" x14ac:dyDescent="0.25">
      <c r="A192" s="82"/>
      <c r="B192" t="s">
        <v>107</v>
      </c>
      <c r="F192">
        <f t="shared" ref="F192:AK192" ca="1" si="296">SUM(F189:F191)</f>
        <v>-182.36600000000001</v>
      </c>
      <c r="G192">
        <f t="shared" ca="1" si="296"/>
        <v>0</v>
      </c>
      <c r="H192">
        <f t="shared" ca="1" si="296"/>
        <v>0</v>
      </c>
      <c r="I192">
        <f t="shared" ca="1" si="296"/>
        <v>0</v>
      </c>
      <c r="J192">
        <f t="shared" ca="1" si="296"/>
        <v>0</v>
      </c>
      <c r="K192">
        <f t="shared" ca="1" si="296"/>
        <v>0</v>
      </c>
      <c r="L192">
        <f t="shared" ca="1" si="296"/>
        <v>0</v>
      </c>
      <c r="M192">
        <f t="shared" ca="1" si="296"/>
        <v>0</v>
      </c>
      <c r="N192">
        <f t="shared" ca="1" si="296"/>
        <v>0</v>
      </c>
      <c r="O192">
        <f t="shared" ca="1" si="296"/>
        <v>0</v>
      </c>
      <c r="P192">
        <f t="shared" ca="1" si="296"/>
        <v>0</v>
      </c>
      <c r="Q192">
        <f t="shared" ca="1" si="296"/>
        <v>-400</v>
      </c>
      <c r="R192">
        <f t="shared" ca="1" si="296"/>
        <v>0</v>
      </c>
      <c r="S192">
        <f t="shared" ca="1" si="296"/>
        <v>0</v>
      </c>
      <c r="T192">
        <f t="shared" ca="1" si="296"/>
        <v>0</v>
      </c>
      <c r="U192">
        <f t="shared" ca="1" si="296"/>
        <v>0</v>
      </c>
      <c r="V192">
        <f t="shared" ca="1" si="296"/>
        <v>0</v>
      </c>
      <c r="W192">
        <f t="shared" ca="1" si="296"/>
        <v>0</v>
      </c>
      <c r="X192">
        <f t="shared" ca="1" si="296"/>
        <v>0</v>
      </c>
      <c r="Y192">
        <f t="shared" ca="1" si="296"/>
        <v>0</v>
      </c>
      <c r="Z192">
        <f t="shared" ca="1" si="296"/>
        <v>0</v>
      </c>
      <c r="AA192">
        <f t="shared" ca="1" si="296"/>
        <v>0</v>
      </c>
      <c r="AB192">
        <f t="shared" ca="1" si="296"/>
        <v>0</v>
      </c>
      <c r="AC192">
        <f t="shared" ca="1" si="296"/>
        <v>-400</v>
      </c>
      <c r="AD192">
        <f t="shared" ca="1" si="296"/>
        <v>0</v>
      </c>
      <c r="AE192">
        <f t="shared" ca="1" si="296"/>
        <v>0</v>
      </c>
      <c r="AF192">
        <f t="shared" ca="1" si="296"/>
        <v>0</v>
      </c>
      <c r="AG192">
        <f t="shared" ca="1" si="296"/>
        <v>0</v>
      </c>
      <c r="AH192">
        <f t="shared" ca="1" si="296"/>
        <v>0</v>
      </c>
      <c r="AI192">
        <f t="shared" ca="1" si="296"/>
        <v>0</v>
      </c>
      <c r="AJ192">
        <f t="shared" ca="1" si="296"/>
        <v>0</v>
      </c>
      <c r="AK192">
        <f t="shared" ca="1" si="296"/>
        <v>0</v>
      </c>
      <c r="AL192">
        <f t="shared" ref="AL192:BM192" ca="1" si="297">SUM(AL189:AL191)</f>
        <v>0</v>
      </c>
      <c r="AM192">
        <f t="shared" ca="1" si="297"/>
        <v>0</v>
      </c>
      <c r="AN192">
        <f t="shared" ca="1" si="297"/>
        <v>0</v>
      </c>
      <c r="AO192">
        <f t="shared" ca="1" si="297"/>
        <v>-400</v>
      </c>
      <c r="AP192">
        <f t="shared" ca="1" si="297"/>
        <v>0</v>
      </c>
      <c r="AQ192">
        <f t="shared" ca="1" si="297"/>
        <v>0</v>
      </c>
      <c r="AR192">
        <f t="shared" ca="1" si="297"/>
        <v>0</v>
      </c>
      <c r="AS192">
        <f t="shared" ca="1" si="297"/>
        <v>0</v>
      </c>
      <c r="AT192">
        <f t="shared" ca="1" si="297"/>
        <v>0</v>
      </c>
      <c r="AU192">
        <f t="shared" ca="1" si="297"/>
        <v>0</v>
      </c>
      <c r="AV192">
        <f t="shared" ca="1" si="297"/>
        <v>0</v>
      </c>
      <c r="AW192">
        <f t="shared" ca="1" si="297"/>
        <v>0</v>
      </c>
      <c r="AX192">
        <f t="shared" ca="1" si="297"/>
        <v>0</v>
      </c>
      <c r="AY192">
        <f t="shared" ca="1" si="297"/>
        <v>0</v>
      </c>
      <c r="AZ192">
        <f t="shared" ca="1" si="297"/>
        <v>0</v>
      </c>
      <c r="BA192">
        <f t="shared" ca="1" si="297"/>
        <v>-400</v>
      </c>
      <c r="BB192">
        <f t="shared" ca="1" si="297"/>
        <v>0</v>
      </c>
      <c r="BC192">
        <f t="shared" ca="1" si="297"/>
        <v>0</v>
      </c>
      <c r="BD192">
        <f t="shared" ca="1" si="297"/>
        <v>0</v>
      </c>
      <c r="BE192">
        <f t="shared" ca="1" si="297"/>
        <v>0</v>
      </c>
      <c r="BF192">
        <f t="shared" ca="1" si="297"/>
        <v>0</v>
      </c>
      <c r="BG192">
        <f t="shared" ca="1" si="297"/>
        <v>0</v>
      </c>
      <c r="BH192">
        <f t="shared" ca="1" si="297"/>
        <v>0</v>
      </c>
      <c r="BI192">
        <f t="shared" ca="1" si="297"/>
        <v>0</v>
      </c>
      <c r="BJ192">
        <f t="shared" ca="1" si="297"/>
        <v>0</v>
      </c>
      <c r="BK192">
        <f t="shared" ca="1" si="297"/>
        <v>0</v>
      </c>
      <c r="BL192">
        <f t="shared" ca="1" si="297"/>
        <v>0</v>
      </c>
      <c r="BM192">
        <f t="shared" ca="1" si="297"/>
        <v>-400</v>
      </c>
    </row>
    <row r="193" spans="1:65" ht="15" customHeight="1" x14ac:dyDescent="0.25">
      <c r="A193" s="82"/>
    </row>
    <row r="194" spans="1:65" ht="15" customHeight="1" x14ac:dyDescent="0.25">
      <c r="A194" s="82"/>
      <c r="B194" t="s">
        <v>108</v>
      </c>
      <c r="F194">
        <f t="shared" ref="F194:AK194" si="298">E196</f>
        <v>7856.1260000000002</v>
      </c>
      <c r="G194">
        <f t="shared" ca="1" si="298"/>
        <v>7840.4443912281677</v>
      </c>
      <c r="H194">
        <f t="shared" ca="1" si="298"/>
        <v>7805.2650395546998</v>
      </c>
      <c r="I194">
        <f t="shared" ca="1" si="298"/>
        <v>7762.2805400462239</v>
      </c>
      <c r="J194">
        <f t="shared" ca="1" si="298"/>
        <v>7711.6525371163971</v>
      </c>
      <c r="K194">
        <f t="shared" ca="1" si="298"/>
        <v>7653.5471991260783</v>
      </c>
      <c r="L194">
        <f t="shared" ca="1" si="298"/>
        <v>7588.1353413100387</v>
      </c>
      <c r="M194">
        <f t="shared" ca="1" si="298"/>
        <v>7515.59255227218</v>
      </c>
      <c r="N194">
        <f t="shared" ca="1" si="298"/>
        <v>7427.5019841458643</v>
      </c>
      <c r="O194">
        <f t="shared" ca="1" si="298"/>
        <v>7335.9075665188457</v>
      </c>
      <c r="P194">
        <f t="shared" ca="1" si="298"/>
        <v>7241.0000042251604</v>
      </c>
      <c r="Q194">
        <f t="shared" ca="1" si="298"/>
        <v>7142.9753191092968</v>
      </c>
      <c r="R194">
        <f t="shared" ca="1" si="298"/>
        <v>6642.034995871094</v>
      </c>
      <c r="S194">
        <f t="shared" ca="1" si="298"/>
        <v>6747.7118360940613</v>
      </c>
      <c r="T194">
        <f t="shared" ca="1" si="298"/>
        <v>6629.5009865116554</v>
      </c>
      <c r="U194">
        <f t="shared" ca="1" si="298"/>
        <v>6511.3819092403346</v>
      </c>
      <c r="V194">
        <f t="shared" ca="1" si="298"/>
        <v>6393.5193169237564</v>
      </c>
      <c r="W194">
        <f t="shared" ca="1" si="298"/>
        <v>6276.0819308769214</v>
      </c>
      <c r="X194">
        <f t="shared" ca="1" si="298"/>
        <v>6153.7050486071848</v>
      </c>
      <c r="Y194">
        <f t="shared" ca="1" si="298"/>
        <v>6032.0624168998729</v>
      </c>
      <c r="Z194">
        <f t="shared" ca="1" si="298"/>
        <v>5918.806146606631</v>
      </c>
      <c r="AA194">
        <f t="shared" ca="1" si="298"/>
        <v>5814.1219544763244</v>
      </c>
      <c r="AB194">
        <f t="shared" ca="1" si="298"/>
        <v>5718.2000587698649</v>
      </c>
      <c r="AC194">
        <f t="shared" ca="1" si="298"/>
        <v>5631.2352855221734</v>
      </c>
      <c r="AD194">
        <f t="shared" ca="1" si="298"/>
        <v>5153.4271775160914</v>
      </c>
      <c r="AE194">
        <f t="shared" ca="1" si="298"/>
        <v>5303.1246662682406</v>
      </c>
      <c r="AF194">
        <f t="shared" ca="1" si="298"/>
        <v>5215.3269216444151</v>
      </c>
      <c r="AG194">
        <f t="shared" ca="1" si="298"/>
        <v>5135.5853931398487</v>
      </c>
      <c r="AH194">
        <f t="shared" ca="1" si="298"/>
        <v>5064.0436723955791</v>
      </c>
      <c r="AI194">
        <f t="shared" ca="1" si="298"/>
        <v>5000.8483046666706</v>
      </c>
      <c r="AJ194">
        <f t="shared" ca="1" si="298"/>
        <v>4946.1488486828684</v>
      </c>
      <c r="AK194">
        <f t="shared" ca="1" si="298"/>
        <v>4900.0979379895125</v>
      </c>
      <c r="AL194">
        <f t="shared" ref="AL194:BM194" ca="1" si="299">AK196</f>
        <v>4862.8513438035689</v>
      </c>
      <c r="AM194">
        <f t="shared" ca="1" si="299"/>
        <v>4834.5680394206693</v>
      </c>
      <c r="AN194">
        <f t="shared" ca="1" si="299"/>
        <v>4815.4102662102196</v>
      </c>
      <c r="AO194">
        <f t="shared" ca="1" si="299"/>
        <v>4805.5436012366599</v>
      </c>
      <c r="AP194">
        <f t="shared" ca="1" si="299"/>
        <v>4405.1370265461828</v>
      </c>
      <c r="AQ194">
        <f t="shared" ca="1" si="299"/>
        <v>4619.9238761821216</v>
      </c>
      <c r="AR194">
        <f t="shared" ca="1" si="299"/>
        <v>4615.7972615219296</v>
      </c>
      <c r="AS194">
        <f t="shared" ca="1" si="299"/>
        <v>4621.8483076799721</v>
      </c>
      <c r="AT194">
        <f t="shared" ca="1" si="299"/>
        <v>4638.2612480431962</v>
      </c>
      <c r="AU194">
        <f t="shared" ca="1" si="299"/>
        <v>4665.2239975384973</v>
      </c>
      <c r="AV194">
        <f t="shared" ca="1" si="299"/>
        <v>4702.9282272180508</v>
      </c>
      <c r="AW194">
        <f t="shared" ca="1" si="299"/>
        <v>4751.5694405662616</v>
      </c>
      <c r="AX194">
        <f t="shared" ca="1" si="299"/>
        <v>4811.3470515685312</v>
      </c>
      <c r="AY194">
        <f t="shared" ca="1" si="299"/>
        <v>4882.4644645829794</v>
      </c>
      <c r="AZ194">
        <f t="shared" ca="1" si="299"/>
        <v>4965.129156057551</v>
      </c>
      <c r="BA194">
        <f t="shared" ca="1" si="299"/>
        <v>5059.5527581360166</v>
      </c>
      <c r="BB194">
        <f t="shared" ca="1" si="299"/>
        <v>4765.9511441976738</v>
      </c>
      <c r="BC194">
        <f t="shared" ca="1" si="299"/>
        <v>5067.9221618621577</v>
      </c>
      <c r="BD194">
        <f t="shared" ca="1" si="299"/>
        <v>5178.6070142165527</v>
      </c>
      <c r="BE194">
        <f t="shared" ca="1" si="299"/>
        <v>5302.1811273288558</v>
      </c>
      <c r="BF194">
        <f t="shared" ca="1" si="299"/>
        <v>5438.8804113521483</v>
      </c>
      <c r="BG194">
        <f t="shared" ca="1" si="299"/>
        <v>5588.9454115917215</v>
      </c>
      <c r="BH194">
        <f t="shared" ca="1" si="299"/>
        <v>5752.6214020650414</v>
      </c>
      <c r="BI194">
        <f t="shared" ca="1" si="299"/>
        <v>5930.1584811217353</v>
      </c>
      <c r="BJ194">
        <f t="shared" ca="1" si="299"/>
        <v>6121.811669170771</v>
      </c>
      <c r="BK194">
        <f t="shared" ca="1" si="299"/>
        <v>6327.8410085632322</v>
      </c>
      <c r="BL194">
        <f t="shared" ca="1" si="299"/>
        <v>6548.5116656802866</v>
      </c>
      <c r="BM194">
        <f t="shared" ca="1" si="299"/>
        <v>6784.0940352773805</v>
      </c>
    </row>
    <row r="195" spans="1:65" ht="15" customHeight="1" x14ac:dyDescent="0.25">
      <c r="A195" s="82"/>
      <c r="B195" t="s">
        <v>109</v>
      </c>
      <c r="F195">
        <f t="shared" ref="F195:AK195" ca="1" si="300">F183+F187+F192</f>
        <v>-15.681608771832089</v>
      </c>
      <c r="G195">
        <f t="shared" ca="1" si="300"/>
        <v>-35.17935167346748</v>
      </c>
      <c r="H195">
        <f t="shared" ca="1" si="300"/>
        <v>-42.984499508476119</v>
      </c>
      <c r="I195">
        <f t="shared" ca="1" si="300"/>
        <v>-50.628002929826977</v>
      </c>
      <c r="J195">
        <f t="shared" ca="1" si="300"/>
        <v>-58.105337990318873</v>
      </c>
      <c r="K195">
        <f t="shared" ca="1" si="300"/>
        <v>-65.4118578160396</v>
      </c>
      <c r="L195">
        <f t="shared" ca="1" si="300"/>
        <v>-72.54278903785827</v>
      </c>
      <c r="M195">
        <f t="shared" ca="1" si="300"/>
        <v>-88.090568126315418</v>
      </c>
      <c r="N195">
        <f t="shared" ca="1" si="300"/>
        <v>-91.594417627018515</v>
      </c>
      <c r="O195">
        <f t="shared" ca="1" si="300"/>
        <v>-94.907562293685643</v>
      </c>
      <c r="P195">
        <f t="shared" ca="1" si="300"/>
        <v>-98.024685115863647</v>
      </c>
      <c r="Q195">
        <f t="shared" ca="1" si="300"/>
        <v>-500.94032323820318</v>
      </c>
      <c r="R195">
        <f t="shared" ca="1" si="300"/>
        <v>105.67684022296717</v>
      </c>
      <c r="S195">
        <f t="shared" ca="1" si="300"/>
        <v>-118.21084958240586</v>
      </c>
      <c r="T195">
        <f t="shared" ca="1" si="300"/>
        <v>-118.11907727132073</v>
      </c>
      <c r="U195">
        <f t="shared" ca="1" si="300"/>
        <v>-117.86259231657789</v>
      </c>
      <c r="V195">
        <f t="shared" ca="1" si="300"/>
        <v>-117.43738604683469</v>
      </c>
      <c r="W195">
        <f t="shared" ca="1" si="300"/>
        <v>-122.37688226973697</v>
      </c>
      <c r="X195">
        <f t="shared" ca="1" si="300"/>
        <v>-121.64263170731196</v>
      </c>
      <c r="Y195">
        <f t="shared" ca="1" si="300"/>
        <v>-113.25627029324158</v>
      </c>
      <c r="Z195">
        <f t="shared" ca="1" si="300"/>
        <v>-104.68419213030673</v>
      </c>
      <c r="AA195">
        <f t="shared" ca="1" si="300"/>
        <v>-95.921895706459196</v>
      </c>
      <c r="AB195">
        <f t="shared" ca="1" si="300"/>
        <v>-86.964773247691326</v>
      </c>
      <c r="AC195">
        <f t="shared" ca="1" si="300"/>
        <v>-477.80810800608174</v>
      </c>
      <c r="AD195">
        <f t="shared" ca="1" si="300"/>
        <v>149.69748875214896</v>
      </c>
      <c r="AE195">
        <f t="shared" ca="1" si="300"/>
        <v>-87.797744623825622</v>
      </c>
      <c r="AF195">
        <f t="shared" ca="1" si="300"/>
        <v>-79.741528504566531</v>
      </c>
      <c r="AG195">
        <f t="shared" ca="1" si="300"/>
        <v>-71.541720744269369</v>
      </c>
      <c r="AH195">
        <f t="shared" ca="1" si="300"/>
        <v>-63.195367728908124</v>
      </c>
      <c r="AI195">
        <f t="shared" ca="1" si="300"/>
        <v>-54.69945598380248</v>
      </c>
      <c r="AJ195">
        <f t="shared" ca="1" si="300"/>
        <v>-46.050910693355746</v>
      </c>
      <c r="AK195">
        <f t="shared" ca="1" si="300"/>
        <v>-37.246594185943593</v>
      </c>
      <c r="AL195">
        <f t="shared" ref="AL195:BM195" ca="1" si="301">AL183+AL187+AL192</f>
        <v>-28.283304382899729</v>
      </c>
      <c r="AM195">
        <f t="shared" ca="1" si="301"/>
        <v>-19.157773210449591</v>
      </c>
      <c r="AN195">
        <f t="shared" ca="1" si="301"/>
        <v>-9.8666649735592671</v>
      </c>
      <c r="AO195">
        <f t="shared" ca="1" si="301"/>
        <v>-400.40657469047744</v>
      </c>
      <c r="AP195">
        <f t="shared" ca="1" si="301"/>
        <v>214.78684963593872</v>
      </c>
      <c r="AQ195">
        <f t="shared" ca="1" si="301"/>
        <v>-4.1266146601917342</v>
      </c>
      <c r="AR195">
        <f t="shared" ca="1" si="301"/>
        <v>6.0510461580421975</v>
      </c>
      <c r="AS195">
        <f t="shared" ca="1" si="301"/>
        <v>16.412940363223839</v>
      </c>
      <c r="AT195">
        <f t="shared" ca="1" si="301"/>
        <v>26.962749495300841</v>
      </c>
      <c r="AU195">
        <f t="shared" ca="1" si="301"/>
        <v>37.704229679553663</v>
      </c>
      <c r="AV195">
        <f t="shared" ca="1" si="301"/>
        <v>48.641213348210755</v>
      </c>
      <c r="AW195">
        <f t="shared" ca="1" si="301"/>
        <v>59.777611002269197</v>
      </c>
      <c r="AX195">
        <f t="shared" ca="1" si="301"/>
        <v>71.117413014448005</v>
      </c>
      <c r="AY195">
        <f t="shared" ca="1" si="301"/>
        <v>82.664691474571839</v>
      </c>
      <c r="AZ195">
        <f t="shared" ca="1" si="301"/>
        <v>94.423602078465564</v>
      </c>
      <c r="BA195">
        <f t="shared" ca="1" si="301"/>
        <v>-293.60161393834261</v>
      </c>
      <c r="BB195">
        <f t="shared" ca="1" si="301"/>
        <v>301.97101766448407</v>
      </c>
      <c r="BC195">
        <f t="shared" ca="1" si="301"/>
        <v>110.68485235439493</v>
      </c>
      <c r="BD195">
        <f t="shared" ca="1" si="301"/>
        <v>123.57411311230277</v>
      </c>
      <c r="BE195">
        <f t="shared" ca="1" si="301"/>
        <v>136.69928402329285</v>
      </c>
      <c r="BF195">
        <f t="shared" ca="1" si="301"/>
        <v>150.06500023957341</v>
      </c>
      <c r="BG195">
        <f t="shared" ca="1" si="301"/>
        <v>163.67599047331984</v>
      </c>
      <c r="BH195">
        <f t="shared" ca="1" si="301"/>
        <v>177.53707905669418</v>
      </c>
      <c r="BI195">
        <f t="shared" ca="1" si="301"/>
        <v>191.65318804903575</v>
      </c>
      <c r="BJ195">
        <f t="shared" ca="1" si="301"/>
        <v>206.02933939246091</v>
      </c>
      <c r="BK195">
        <f t="shared" ca="1" si="301"/>
        <v>220.67065711705453</v>
      </c>
      <c r="BL195">
        <f t="shared" ca="1" si="301"/>
        <v>235.58236959709416</v>
      </c>
      <c r="BM195">
        <f t="shared" ca="1" si="301"/>
        <v>-149.23018814050934</v>
      </c>
    </row>
    <row r="196" spans="1:65" ht="15" customHeight="1" x14ac:dyDescent="0.25">
      <c r="A196" s="82"/>
      <c r="B196" t="s">
        <v>110</v>
      </c>
      <c r="E196">
        <f>E151</f>
        <v>7856.1260000000002</v>
      </c>
      <c r="F196">
        <f t="shared" ref="F196:AK196" ca="1" si="302">SUM(F194:F195)</f>
        <v>7840.4443912281677</v>
      </c>
      <c r="G196">
        <f t="shared" ca="1" si="302"/>
        <v>7805.2650395546998</v>
      </c>
      <c r="H196">
        <f t="shared" ca="1" si="302"/>
        <v>7762.2805400462239</v>
      </c>
      <c r="I196">
        <f t="shared" ca="1" si="302"/>
        <v>7711.6525371163971</v>
      </c>
      <c r="J196">
        <f t="shared" ca="1" si="302"/>
        <v>7653.5471991260783</v>
      </c>
      <c r="K196">
        <f t="shared" ca="1" si="302"/>
        <v>7588.1353413100387</v>
      </c>
      <c r="L196">
        <f t="shared" ca="1" si="302"/>
        <v>7515.59255227218</v>
      </c>
      <c r="M196">
        <f t="shared" ca="1" si="302"/>
        <v>7427.5019841458643</v>
      </c>
      <c r="N196">
        <f t="shared" ca="1" si="302"/>
        <v>7335.9075665188457</v>
      </c>
      <c r="O196">
        <f t="shared" ca="1" si="302"/>
        <v>7241.0000042251604</v>
      </c>
      <c r="P196">
        <f t="shared" ca="1" si="302"/>
        <v>7142.9753191092968</v>
      </c>
      <c r="Q196">
        <f t="shared" ca="1" si="302"/>
        <v>6642.034995871094</v>
      </c>
      <c r="R196">
        <f t="shared" ca="1" si="302"/>
        <v>6747.7118360940613</v>
      </c>
      <c r="S196">
        <f t="shared" ca="1" si="302"/>
        <v>6629.5009865116554</v>
      </c>
      <c r="T196">
        <f t="shared" ca="1" si="302"/>
        <v>6511.3819092403346</v>
      </c>
      <c r="U196">
        <f t="shared" ca="1" si="302"/>
        <v>6393.5193169237564</v>
      </c>
      <c r="V196">
        <f t="shared" ca="1" si="302"/>
        <v>6276.0819308769214</v>
      </c>
      <c r="W196">
        <f t="shared" ca="1" si="302"/>
        <v>6153.7050486071848</v>
      </c>
      <c r="X196">
        <f t="shared" ca="1" si="302"/>
        <v>6032.0624168998729</v>
      </c>
      <c r="Y196">
        <f t="shared" ca="1" si="302"/>
        <v>5918.806146606631</v>
      </c>
      <c r="Z196">
        <f t="shared" ca="1" si="302"/>
        <v>5814.1219544763244</v>
      </c>
      <c r="AA196">
        <f t="shared" ca="1" si="302"/>
        <v>5718.2000587698649</v>
      </c>
      <c r="AB196">
        <f t="shared" ca="1" si="302"/>
        <v>5631.2352855221734</v>
      </c>
      <c r="AC196">
        <f t="shared" ca="1" si="302"/>
        <v>5153.4271775160914</v>
      </c>
      <c r="AD196">
        <f t="shared" ca="1" si="302"/>
        <v>5303.1246662682406</v>
      </c>
      <c r="AE196">
        <f t="shared" ca="1" si="302"/>
        <v>5215.3269216444151</v>
      </c>
      <c r="AF196">
        <f t="shared" ca="1" si="302"/>
        <v>5135.5853931398487</v>
      </c>
      <c r="AG196">
        <f t="shared" ca="1" si="302"/>
        <v>5064.0436723955791</v>
      </c>
      <c r="AH196">
        <f t="shared" ca="1" si="302"/>
        <v>5000.8483046666706</v>
      </c>
      <c r="AI196">
        <f t="shared" ca="1" si="302"/>
        <v>4946.1488486828684</v>
      </c>
      <c r="AJ196">
        <f t="shared" ca="1" si="302"/>
        <v>4900.0979379895125</v>
      </c>
      <c r="AK196">
        <f t="shared" ca="1" si="302"/>
        <v>4862.8513438035689</v>
      </c>
      <c r="AL196">
        <f t="shared" ref="AL196:BM196" ca="1" si="303">SUM(AL194:AL195)</f>
        <v>4834.5680394206693</v>
      </c>
      <c r="AM196">
        <f t="shared" ca="1" si="303"/>
        <v>4815.4102662102196</v>
      </c>
      <c r="AN196">
        <f t="shared" ca="1" si="303"/>
        <v>4805.5436012366599</v>
      </c>
      <c r="AO196">
        <f t="shared" ca="1" si="303"/>
        <v>4405.1370265461828</v>
      </c>
      <c r="AP196">
        <f t="shared" ca="1" si="303"/>
        <v>4619.9238761821216</v>
      </c>
      <c r="AQ196">
        <f t="shared" ca="1" si="303"/>
        <v>4615.7972615219296</v>
      </c>
      <c r="AR196">
        <f t="shared" ca="1" si="303"/>
        <v>4621.8483076799721</v>
      </c>
      <c r="AS196">
        <f t="shared" ca="1" si="303"/>
        <v>4638.2612480431962</v>
      </c>
      <c r="AT196">
        <f t="shared" ca="1" si="303"/>
        <v>4665.2239975384973</v>
      </c>
      <c r="AU196">
        <f t="shared" ca="1" si="303"/>
        <v>4702.9282272180508</v>
      </c>
      <c r="AV196">
        <f t="shared" ca="1" si="303"/>
        <v>4751.5694405662616</v>
      </c>
      <c r="AW196">
        <f t="shared" ca="1" si="303"/>
        <v>4811.3470515685312</v>
      </c>
      <c r="AX196">
        <f t="shared" ca="1" si="303"/>
        <v>4882.4644645829794</v>
      </c>
      <c r="AY196">
        <f t="shared" ca="1" si="303"/>
        <v>4965.129156057551</v>
      </c>
      <c r="AZ196">
        <f t="shared" ca="1" si="303"/>
        <v>5059.5527581360166</v>
      </c>
      <c r="BA196">
        <f t="shared" ca="1" si="303"/>
        <v>4765.9511441976738</v>
      </c>
      <c r="BB196">
        <f t="shared" ca="1" si="303"/>
        <v>5067.9221618621577</v>
      </c>
      <c r="BC196">
        <f t="shared" ca="1" si="303"/>
        <v>5178.6070142165527</v>
      </c>
      <c r="BD196">
        <f t="shared" ca="1" si="303"/>
        <v>5302.1811273288558</v>
      </c>
      <c r="BE196">
        <f t="shared" ca="1" si="303"/>
        <v>5438.8804113521483</v>
      </c>
      <c r="BF196">
        <f t="shared" ca="1" si="303"/>
        <v>5588.9454115917215</v>
      </c>
      <c r="BG196">
        <f t="shared" ca="1" si="303"/>
        <v>5752.6214020650414</v>
      </c>
      <c r="BH196">
        <f t="shared" ca="1" si="303"/>
        <v>5930.1584811217353</v>
      </c>
      <c r="BI196">
        <f t="shared" ca="1" si="303"/>
        <v>6121.811669170771</v>
      </c>
      <c r="BJ196">
        <f t="shared" ca="1" si="303"/>
        <v>6327.8410085632322</v>
      </c>
      <c r="BK196">
        <f t="shared" ca="1" si="303"/>
        <v>6548.5116656802866</v>
      </c>
      <c r="BL196">
        <f t="shared" ca="1" si="303"/>
        <v>6784.0940352773805</v>
      </c>
      <c r="BM196">
        <f t="shared" ca="1" si="303"/>
        <v>6634.8638471368713</v>
      </c>
    </row>
    <row r="197" spans="1:65" ht="15" customHeight="1" x14ac:dyDescent="0.25">
      <c r="A197" s="82"/>
    </row>
    <row r="198" spans="1:65" ht="15" customHeight="1" x14ac:dyDescent="0.25">
      <c r="A198" s="82" t="s">
        <v>240</v>
      </c>
    </row>
    <row r="199" spans="1:65" ht="15" customHeight="1" x14ac:dyDescent="0.25">
      <c r="A199" s="82"/>
      <c r="B199" t="s">
        <v>237</v>
      </c>
      <c r="F199">
        <f t="shared" ref="F199:AK199" ca="1" si="304">F183</f>
        <v>263.71365698281079</v>
      </c>
      <c r="G199">
        <f t="shared" ca="1" si="304"/>
        <v>64.747360196286763</v>
      </c>
      <c r="H199">
        <f t="shared" ca="1" si="304"/>
        <v>59.875888087863828</v>
      </c>
      <c r="I199">
        <f t="shared" ca="1" si="304"/>
        <v>55.20331927795057</v>
      </c>
      <c r="J199">
        <f t="shared" ca="1" si="304"/>
        <v>50.73523639998109</v>
      </c>
      <c r="K199">
        <f t="shared" ca="1" si="304"/>
        <v>46.477375271424982</v>
      </c>
      <c r="L199">
        <f t="shared" ca="1" si="304"/>
        <v>42.435629331141897</v>
      </c>
      <c r="M199">
        <f t="shared" ca="1" si="304"/>
        <v>30.018714198423197</v>
      </c>
      <c r="N199">
        <f t="shared" ca="1" si="304"/>
        <v>29.688592357343069</v>
      </c>
      <c r="O199">
        <f t="shared" ca="1" si="304"/>
        <v>29.593257970025903</v>
      </c>
      <c r="P199">
        <f t="shared" ca="1" si="304"/>
        <v>29.739281822575919</v>
      </c>
      <c r="Q199">
        <f t="shared" ca="1" si="304"/>
        <v>30.133416407581819</v>
      </c>
      <c r="R199">
        <f t="shared" ca="1" si="304"/>
        <v>240.93339810496798</v>
      </c>
      <c r="S199">
        <f t="shared" ca="1" si="304"/>
        <v>18.573399932648172</v>
      </c>
      <c r="T199">
        <f t="shared" ca="1" si="304"/>
        <v>20.227649197410997</v>
      </c>
      <c r="U199">
        <f t="shared" ca="1" si="304"/>
        <v>22.082211426654226</v>
      </c>
      <c r="V199">
        <f t="shared" ca="1" si="304"/>
        <v>24.141929524462483</v>
      </c>
      <c r="W199">
        <f t="shared" ca="1" si="304"/>
        <v>22.534409605123358</v>
      </c>
      <c r="X199">
        <f t="shared" ca="1" si="304"/>
        <v>24.97862302529937</v>
      </c>
      <c r="Y199">
        <f t="shared" ca="1" si="304"/>
        <v>35.114004565499499</v>
      </c>
      <c r="Z199">
        <f t="shared" ca="1" si="304"/>
        <v>45.475075962829223</v>
      </c>
      <c r="AA199">
        <f t="shared" ca="1" si="304"/>
        <v>56.067276196837923</v>
      </c>
      <c r="AB199">
        <f t="shared" ca="1" si="304"/>
        <v>66.896172650577071</v>
      </c>
      <c r="AC199">
        <f t="shared" ca="1" si="304"/>
        <v>77.967464348779032</v>
      </c>
      <c r="AD199">
        <f t="shared" ca="1" si="304"/>
        <v>308.89196099249341</v>
      </c>
      <c r="AE199">
        <f t="shared" ca="1" si="304"/>
        <v>72.998078150743197</v>
      </c>
      <c r="AF199">
        <f t="shared" ca="1" si="304"/>
        <v>82.684339041649622</v>
      </c>
      <c r="AG199">
        <f t="shared" ca="1" si="304"/>
        <v>92.543414244069155</v>
      </c>
      <c r="AH199">
        <f t="shared" ca="1" si="304"/>
        <v>102.57879560267072</v>
      </c>
      <c r="AI199">
        <f t="shared" ca="1" si="304"/>
        <v>112.79404480240366</v>
      </c>
      <c r="AJ199">
        <f t="shared" ca="1" si="304"/>
        <v>123.19279503416234</v>
      </c>
      <c r="AK199">
        <f t="shared" ca="1" si="304"/>
        <v>133.7787526987284</v>
      </c>
      <c r="AL199">
        <f t="shared" ref="AL199:BM199" ca="1" si="305">AL183</f>
        <v>144.55569915010628</v>
      </c>
      <c r="AM199">
        <f t="shared" ca="1" si="305"/>
        <v>155.52749247946474</v>
      </c>
      <c r="AN199">
        <f t="shared" ca="1" si="305"/>
        <v>166.69806934078105</v>
      </c>
      <c r="AO199">
        <f t="shared" ca="1" si="305"/>
        <v>178.07144681947582</v>
      </c>
      <c r="AP199">
        <f t="shared" ca="1" si="305"/>
        <v>397.15481420967308</v>
      </c>
      <c r="AQ199">
        <f t="shared" ca="1" si="305"/>
        <v>180.26110382704098</v>
      </c>
      <c r="AR199">
        <f t="shared" ca="1" si="305"/>
        <v>192.49496461922436</v>
      </c>
      <c r="AS199">
        <f t="shared" ca="1" si="305"/>
        <v>204.95017885620047</v>
      </c>
      <c r="AT199">
        <f t="shared" ca="1" si="305"/>
        <v>217.63111464849663</v>
      </c>
      <c r="AU199">
        <f t="shared" ca="1" si="305"/>
        <v>230.54222750117151</v>
      </c>
      <c r="AV199">
        <f t="shared" ca="1" si="305"/>
        <v>243.68806227588561</v>
      </c>
      <c r="AW199">
        <f t="shared" ca="1" si="305"/>
        <v>257.07325519770495</v>
      </c>
      <c r="AX199">
        <f t="shared" ca="1" si="305"/>
        <v>270.70253590764833</v>
      </c>
      <c r="AY199">
        <f t="shared" ca="1" si="305"/>
        <v>284.58072956236327</v>
      </c>
      <c r="AZ199">
        <f t="shared" ca="1" si="305"/>
        <v>298.71275898209848</v>
      </c>
      <c r="BA199">
        <f t="shared" ca="1" si="305"/>
        <v>313.10364684836037</v>
      </c>
      <c r="BB199">
        <f t="shared" ca="1" si="305"/>
        <v>512.58577749860024</v>
      </c>
      <c r="BC199">
        <f t="shared" ca="1" si="305"/>
        <v>323.85159791420574</v>
      </c>
      <c r="BD199">
        <f t="shared" ca="1" si="305"/>
        <v>339.33917770223172</v>
      </c>
      <c r="BE199">
        <f t="shared" ca="1" si="305"/>
        <v>355.10986110987551</v>
      </c>
      <c r="BF199">
        <f t="shared" ca="1" si="305"/>
        <v>371.16915958481161</v>
      </c>
      <c r="BG199">
        <f t="shared" ca="1" si="305"/>
        <v>387.52269457348115</v>
      </c>
      <c r="BH199">
        <f t="shared" ca="1" si="305"/>
        <v>404.1761998923875</v>
      </c>
      <c r="BI199">
        <f t="shared" ca="1" si="305"/>
        <v>421.13552415250552</v>
      </c>
      <c r="BJ199">
        <f t="shared" ca="1" si="305"/>
        <v>438.40663323815733</v>
      </c>
      <c r="BK199">
        <f t="shared" ca="1" si="305"/>
        <v>455.99561284165185</v>
      </c>
      <c r="BL199">
        <f t="shared" ca="1" si="305"/>
        <v>473.90867105524921</v>
      </c>
      <c r="BM199">
        <f t="shared" ca="1" si="305"/>
        <v>492.15214102175298</v>
      </c>
    </row>
    <row r="200" spans="1:65" ht="15" customHeight="1" x14ac:dyDescent="0.25">
      <c r="A200" s="82"/>
      <c r="B200" t="s">
        <v>59</v>
      </c>
      <c r="F200">
        <f ca="1">F185</f>
        <v>-63.80686575464285</v>
      </c>
      <c r="G200">
        <f t="shared" ref="G200:BM200" ca="1" si="306">G185</f>
        <v>-65.123191869754237</v>
      </c>
      <c r="H200">
        <f t="shared" ca="1" si="306"/>
        <v>-66.475747596339943</v>
      </c>
      <c r="I200">
        <f t="shared" ca="1" si="306"/>
        <v>-67.865562207777543</v>
      </c>
      <c r="J200">
        <f t="shared" ca="1" si="306"/>
        <v>-69.293694390299947</v>
      </c>
      <c r="K200">
        <f t="shared" ca="1" si="306"/>
        <v>-70.761233087464589</v>
      </c>
      <c r="L200">
        <f t="shared" ca="1" si="306"/>
        <v>-72.269298369000154</v>
      </c>
      <c r="M200">
        <f t="shared" ca="1" si="306"/>
        <v>-73.819042324738604</v>
      </c>
      <c r="N200">
        <f t="shared" ca="1" si="306"/>
        <v>-75.411649984361574</v>
      </c>
      <c r="O200">
        <f t="shared" ca="1" si="306"/>
        <v>-77.048340263711538</v>
      </c>
      <c r="P200">
        <f t="shared" ca="1" si="306"/>
        <v>-78.730366938439559</v>
      </c>
      <c r="Q200">
        <f t="shared" ca="1" si="306"/>
        <v>-80.459019645784977</v>
      </c>
      <c r="R200">
        <f t="shared" ca="1" si="306"/>
        <v>-81.791101882000788</v>
      </c>
      <c r="S200">
        <f t="shared" ca="1" si="306"/>
        <v>-83.318793515054026</v>
      </c>
      <c r="T200">
        <f t="shared" ca="1" si="306"/>
        <v>-84.881270468731714</v>
      </c>
      <c r="U200">
        <f t="shared" ca="1" si="306"/>
        <v>-86.479347743232111</v>
      </c>
      <c r="V200">
        <f t="shared" ca="1" si="306"/>
        <v>-88.113859571297169</v>
      </c>
      <c r="W200">
        <f t="shared" ca="1" si="306"/>
        <v>-89.785659874860315</v>
      </c>
      <c r="X200">
        <f t="shared" ca="1" si="306"/>
        <v>-91.495622732611324</v>
      </c>
      <c r="Y200">
        <f t="shared" ca="1" si="306"/>
        <v>-93.244642858741074</v>
      </c>
      <c r="Z200">
        <f t="shared" ca="1" si="306"/>
        <v>-95.033636093135925</v>
      </c>
      <c r="AA200">
        <f t="shared" ca="1" si="306"/>
        <v>-96.863539903297124</v>
      </c>
      <c r="AB200">
        <f t="shared" ca="1" si="306"/>
        <v>-98.735313898268387</v>
      </c>
      <c r="AC200">
        <f t="shared" ca="1" si="306"/>
        <v>-100.64994035486072</v>
      </c>
      <c r="AD200">
        <f t="shared" ca="1" si="306"/>
        <v>-102.07507128034445</v>
      </c>
      <c r="AE200">
        <f t="shared" ca="1" si="306"/>
        <v>-103.67642181456881</v>
      </c>
      <c r="AF200">
        <f t="shared" ca="1" si="306"/>
        <v>-105.30646658621615</v>
      </c>
      <c r="AG200">
        <f t="shared" ca="1" si="306"/>
        <v>-106.96573402833852</v>
      </c>
      <c r="AH200">
        <f t="shared" ca="1" si="306"/>
        <v>-108.65476237157885</v>
      </c>
      <c r="AI200">
        <f t="shared" ca="1" si="306"/>
        <v>-110.37409982620613</v>
      </c>
      <c r="AJ200">
        <f t="shared" ca="1" si="306"/>
        <v>-112.12430476751807</v>
      </c>
      <c r="AK200">
        <f t="shared" ca="1" si="306"/>
        <v>-113.90594592467198</v>
      </c>
      <c r="AL200">
        <f t="shared" ca="1" si="306"/>
        <v>-115.71960257300601</v>
      </c>
      <c r="AM200">
        <f t="shared" ca="1" si="306"/>
        <v>-117.56586472991432</v>
      </c>
      <c r="AN200">
        <f t="shared" ca="1" si="306"/>
        <v>-119.44533335434031</v>
      </c>
      <c r="AO200">
        <f t="shared" ca="1" si="306"/>
        <v>-121.35862054995322</v>
      </c>
      <c r="AP200">
        <f t="shared" ca="1" si="306"/>
        <v>-123.20698158493435</v>
      </c>
      <c r="AQ200">
        <f t="shared" ca="1" si="306"/>
        <v>-125.2267354984327</v>
      </c>
      <c r="AR200">
        <f t="shared" ca="1" si="306"/>
        <v>-127.28293547238215</v>
      </c>
      <c r="AS200">
        <f t="shared" ca="1" si="306"/>
        <v>-129.37625550417661</v>
      </c>
      <c r="AT200">
        <f t="shared" ca="1" si="306"/>
        <v>-131.50738216439578</v>
      </c>
      <c r="AU200">
        <f t="shared" ca="1" si="306"/>
        <v>-133.67701483281783</v>
      </c>
      <c r="AV200">
        <f t="shared" ca="1" si="306"/>
        <v>-135.88586593887484</v>
      </c>
      <c r="AW200">
        <f t="shared" ca="1" si="306"/>
        <v>-138.13466120663574</v>
      </c>
      <c r="AX200">
        <f t="shared" ca="1" si="306"/>
        <v>-140.42413990440031</v>
      </c>
      <c r="AY200">
        <f t="shared" ca="1" si="306"/>
        <v>-142.75505509899142</v>
      </c>
      <c r="AZ200">
        <f t="shared" ca="1" si="306"/>
        <v>-145.1281739148329</v>
      </c>
      <c r="BA200">
        <f t="shared" ca="1" si="306"/>
        <v>-147.54427779790296</v>
      </c>
      <c r="BB200">
        <f t="shared" ca="1" si="306"/>
        <v>-149.92655718554019</v>
      </c>
      <c r="BC200">
        <f t="shared" ca="1" si="306"/>
        <v>-152.4785429112348</v>
      </c>
      <c r="BD200">
        <f t="shared" ca="1" si="306"/>
        <v>-155.07686194135294</v>
      </c>
      <c r="BE200">
        <f t="shared" ca="1" si="306"/>
        <v>-157.72237443800665</v>
      </c>
      <c r="BF200">
        <f t="shared" ca="1" si="306"/>
        <v>-160.41595669666219</v>
      </c>
      <c r="BG200">
        <f t="shared" ca="1" si="306"/>
        <v>-163.15850145158529</v>
      </c>
      <c r="BH200">
        <f t="shared" ca="1" si="306"/>
        <v>-165.95091818711731</v>
      </c>
      <c r="BI200">
        <f t="shared" ca="1" si="306"/>
        <v>-168.79413345489377</v>
      </c>
      <c r="BJ200">
        <f t="shared" ca="1" si="306"/>
        <v>-171.6890911971204</v>
      </c>
      <c r="BK200">
        <f t="shared" ca="1" si="306"/>
        <v>-174.63675307602131</v>
      </c>
      <c r="BL200">
        <f t="shared" ca="1" si="306"/>
        <v>-177.63809880957905</v>
      </c>
      <c r="BM200">
        <f t="shared" ca="1" si="306"/>
        <v>-180.69412651368631</v>
      </c>
    </row>
    <row r="201" spans="1:65" ht="15" customHeight="1" x14ac:dyDescent="0.25">
      <c r="A201" s="82"/>
      <c r="B201" t="s">
        <v>343</v>
      </c>
      <c r="F201">
        <f>F186</f>
        <v>-33.222400000000007</v>
      </c>
      <c r="G201">
        <f t="shared" ref="G201:BM201" si="307">G186</f>
        <v>-34.803520000000006</v>
      </c>
      <c r="H201">
        <f t="shared" si="307"/>
        <v>-36.384640000000005</v>
      </c>
      <c r="I201">
        <f t="shared" si="307"/>
        <v>-37.965760000000003</v>
      </c>
      <c r="J201">
        <f t="shared" si="307"/>
        <v>-39.546880000000009</v>
      </c>
      <c r="K201">
        <f t="shared" si="307"/>
        <v>-41.128000000000007</v>
      </c>
      <c r="L201">
        <f t="shared" si="307"/>
        <v>-42.709120000000006</v>
      </c>
      <c r="M201">
        <f t="shared" si="307"/>
        <v>-44.290240000000011</v>
      </c>
      <c r="N201">
        <f t="shared" si="307"/>
        <v>-45.87136000000001</v>
      </c>
      <c r="O201">
        <f t="shared" si="307"/>
        <v>-47.452480000000008</v>
      </c>
      <c r="P201">
        <f t="shared" si="307"/>
        <v>-49.033600000000007</v>
      </c>
      <c r="Q201">
        <f t="shared" si="307"/>
        <v>-50.614720000000005</v>
      </c>
      <c r="R201">
        <f t="shared" si="307"/>
        <v>-53.46545600000001</v>
      </c>
      <c r="S201">
        <f t="shared" si="307"/>
        <v>-53.46545600000001</v>
      </c>
      <c r="T201">
        <f t="shared" si="307"/>
        <v>-53.46545600000001</v>
      </c>
      <c r="U201">
        <f t="shared" si="307"/>
        <v>-53.46545600000001</v>
      </c>
      <c r="V201">
        <f t="shared" si="307"/>
        <v>-53.46545600000001</v>
      </c>
      <c r="W201">
        <f t="shared" si="307"/>
        <v>-55.12563200000001</v>
      </c>
      <c r="X201">
        <f t="shared" si="307"/>
        <v>-55.12563200000001</v>
      </c>
      <c r="Y201">
        <f t="shared" si="307"/>
        <v>-55.12563200000001</v>
      </c>
      <c r="Z201">
        <f t="shared" si="307"/>
        <v>-55.12563200000001</v>
      </c>
      <c r="AA201">
        <f t="shared" si="307"/>
        <v>-55.12563200000001</v>
      </c>
      <c r="AB201">
        <f t="shared" si="307"/>
        <v>-55.12563200000001</v>
      </c>
      <c r="AC201">
        <f t="shared" si="307"/>
        <v>-55.12563200000001</v>
      </c>
      <c r="AD201">
        <f t="shared" si="307"/>
        <v>-57.119400960000007</v>
      </c>
      <c r="AE201">
        <f t="shared" si="307"/>
        <v>-57.119400960000007</v>
      </c>
      <c r="AF201">
        <f t="shared" si="307"/>
        <v>-57.119400960000007</v>
      </c>
      <c r="AG201">
        <f t="shared" si="307"/>
        <v>-57.119400960000007</v>
      </c>
      <c r="AH201">
        <f t="shared" si="307"/>
        <v>-57.119400960000007</v>
      </c>
      <c r="AI201">
        <f t="shared" si="307"/>
        <v>-57.119400960000007</v>
      </c>
      <c r="AJ201">
        <f t="shared" si="307"/>
        <v>-57.119400960000007</v>
      </c>
      <c r="AK201">
        <f t="shared" si="307"/>
        <v>-57.119400960000007</v>
      </c>
      <c r="AL201">
        <f t="shared" si="307"/>
        <v>-57.119400960000007</v>
      </c>
      <c r="AM201">
        <f t="shared" si="307"/>
        <v>-57.119400960000007</v>
      </c>
      <c r="AN201">
        <f t="shared" si="307"/>
        <v>-57.119400960000007</v>
      </c>
      <c r="AO201">
        <f t="shared" si="307"/>
        <v>-57.119400960000007</v>
      </c>
      <c r="AP201">
        <f t="shared" si="307"/>
        <v>-59.160982988800008</v>
      </c>
      <c r="AQ201">
        <f t="shared" si="307"/>
        <v>-59.160982988800008</v>
      </c>
      <c r="AR201">
        <f t="shared" si="307"/>
        <v>-59.160982988800008</v>
      </c>
      <c r="AS201">
        <f t="shared" si="307"/>
        <v>-59.160982988800008</v>
      </c>
      <c r="AT201">
        <f t="shared" si="307"/>
        <v>-59.160982988800008</v>
      </c>
      <c r="AU201">
        <f t="shared" si="307"/>
        <v>-59.160982988800008</v>
      </c>
      <c r="AV201">
        <f t="shared" si="307"/>
        <v>-59.160982988800008</v>
      </c>
      <c r="AW201">
        <f t="shared" si="307"/>
        <v>-59.160982988800008</v>
      </c>
      <c r="AX201">
        <f t="shared" si="307"/>
        <v>-59.160982988800008</v>
      </c>
      <c r="AY201">
        <f t="shared" si="307"/>
        <v>-59.160982988800008</v>
      </c>
      <c r="AZ201">
        <f t="shared" si="307"/>
        <v>-59.160982988800008</v>
      </c>
      <c r="BA201">
        <f t="shared" si="307"/>
        <v>-59.160982988800008</v>
      </c>
      <c r="BB201">
        <f t="shared" si="307"/>
        <v>-60.688202648576009</v>
      </c>
      <c r="BC201">
        <f t="shared" si="307"/>
        <v>-60.688202648576009</v>
      </c>
      <c r="BD201">
        <f t="shared" si="307"/>
        <v>-60.688202648576009</v>
      </c>
      <c r="BE201">
        <f t="shared" si="307"/>
        <v>-60.688202648576009</v>
      </c>
      <c r="BF201">
        <f t="shared" si="307"/>
        <v>-60.688202648576009</v>
      </c>
      <c r="BG201">
        <f t="shared" si="307"/>
        <v>-60.688202648576009</v>
      </c>
      <c r="BH201">
        <f t="shared" si="307"/>
        <v>-60.688202648576009</v>
      </c>
      <c r="BI201">
        <f t="shared" si="307"/>
        <v>-60.688202648576009</v>
      </c>
      <c r="BJ201">
        <f t="shared" si="307"/>
        <v>-60.688202648576009</v>
      </c>
      <c r="BK201">
        <f t="shared" si="307"/>
        <v>-60.688202648576009</v>
      </c>
      <c r="BL201">
        <f t="shared" si="307"/>
        <v>-60.688202648576009</v>
      </c>
      <c r="BM201">
        <f t="shared" si="307"/>
        <v>-60.688202648576009</v>
      </c>
    </row>
    <row r="202" spans="1:65" ht="15" customHeight="1" x14ac:dyDescent="0.25">
      <c r="A202" s="82"/>
      <c r="B202" t="s">
        <v>239</v>
      </c>
      <c r="F202">
        <f>F191</f>
        <v>0</v>
      </c>
      <c r="G202">
        <f t="shared" ref="G202:Q202" si="308">G191</f>
        <v>0</v>
      </c>
      <c r="H202">
        <f t="shared" si="308"/>
        <v>0</v>
      </c>
      <c r="I202">
        <f t="shared" si="308"/>
        <v>0</v>
      </c>
      <c r="J202">
        <f t="shared" si="308"/>
        <v>0</v>
      </c>
      <c r="K202">
        <f t="shared" si="308"/>
        <v>0</v>
      </c>
      <c r="L202">
        <f t="shared" si="308"/>
        <v>0</v>
      </c>
      <c r="M202">
        <f t="shared" si="308"/>
        <v>0</v>
      </c>
      <c r="N202">
        <f t="shared" si="308"/>
        <v>0</v>
      </c>
      <c r="O202">
        <f t="shared" si="308"/>
        <v>0</v>
      </c>
      <c r="P202">
        <f t="shared" si="308"/>
        <v>0</v>
      </c>
      <c r="Q202">
        <f t="shared" si="308"/>
        <v>-400</v>
      </c>
      <c r="R202">
        <f t="shared" ref="R202:BM202" si="309">R191</f>
        <v>0</v>
      </c>
      <c r="S202">
        <f t="shared" si="309"/>
        <v>0</v>
      </c>
      <c r="T202">
        <f t="shared" si="309"/>
        <v>0</v>
      </c>
      <c r="U202">
        <f t="shared" si="309"/>
        <v>0</v>
      </c>
      <c r="V202">
        <f t="shared" si="309"/>
        <v>0</v>
      </c>
      <c r="W202">
        <f t="shared" si="309"/>
        <v>0</v>
      </c>
      <c r="X202">
        <f t="shared" si="309"/>
        <v>0</v>
      </c>
      <c r="Y202">
        <f t="shared" si="309"/>
        <v>0</v>
      </c>
      <c r="Z202">
        <f t="shared" si="309"/>
        <v>0</v>
      </c>
      <c r="AA202">
        <f t="shared" si="309"/>
        <v>0</v>
      </c>
      <c r="AB202">
        <f t="shared" si="309"/>
        <v>0</v>
      </c>
      <c r="AC202">
        <f t="shared" si="309"/>
        <v>-400</v>
      </c>
      <c r="AD202">
        <f t="shared" si="309"/>
        <v>0</v>
      </c>
      <c r="AE202">
        <f t="shared" si="309"/>
        <v>0</v>
      </c>
      <c r="AF202">
        <f t="shared" si="309"/>
        <v>0</v>
      </c>
      <c r="AG202">
        <f t="shared" si="309"/>
        <v>0</v>
      </c>
      <c r="AH202">
        <f t="shared" si="309"/>
        <v>0</v>
      </c>
      <c r="AI202">
        <f t="shared" si="309"/>
        <v>0</v>
      </c>
      <c r="AJ202">
        <f t="shared" si="309"/>
        <v>0</v>
      </c>
      <c r="AK202">
        <f t="shared" si="309"/>
        <v>0</v>
      </c>
      <c r="AL202">
        <f t="shared" si="309"/>
        <v>0</v>
      </c>
      <c r="AM202">
        <f t="shared" si="309"/>
        <v>0</v>
      </c>
      <c r="AN202">
        <f t="shared" si="309"/>
        <v>0</v>
      </c>
      <c r="AO202">
        <f t="shared" si="309"/>
        <v>-400</v>
      </c>
      <c r="AP202">
        <f t="shared" si="309"/>
        <v>0</v>
      </c>
      <c r="AQ202">
        <f t="shared" si="309"/>
        <v>0</v>
      </c>
      <c r="AR202">
        <f t="shared" si="309"/>
        <v>0</v>
      </c>
      <c r="AS202">
        <f t="shared" si="309"/>
        <v>0</v>
      </c>
      <c r="AT202">
        <f t="shared" si="309"/>
        <v>0</v>
      </c>
      <c r="AU202">
        <f t="shared" si="309"/>
        <v>0</v>
      </c>
      <c r="AV202">
        <f t="shared" si="309"/>
        <v>0</v>
      </c>
      <c r="AW202">
        <f t="shared" si="309"/>
        <v>0</v>
      </c>
      <c r="AX202">
        <f t="shared" si="309"/>
        <v>0</v>
      </c>
      <c r="AY202">
        <f t="shared" si="309"/>
        <v>0</v>
      </c>
      <c r="AZ202">
        <f t="shared" si="309"/>
        <v>0</v>
      </c>
      <c r="BA202">
        <f t="shared" si="309"/>
        <v>-400</v>
      </c>
      <c r="BB202">
        <f t="shared" si="309"/>
        <v>0</v>
      </c>
      <c r="BC202">
        <f t="shared" si="309"/>
        <v>0</v>
      </c>
      <c r="BD202">
        <f t="shared" si="309"/>
        <v>0</v>
      </c>
      <c r="BE202">
        <f t="shared" si="309"/>
        <v>0</v>
      </c>
      <c r="BF202">
        <f t="shared" si="309"/>
        <v>0</v>
      </c>
      <c r="BG202">
        <f t="shared" si="309"/>
        <v>0</v>
      </c>
      <c r="BH202">
        <f t="shared" si="309"/>
        <v>0</v>
      </c>
      <c r="BI202">
        <f t="shared" si="309"/>
        <v>0</v>
      </c>
      <c r="BJ202">
        <f t="shared" si="309"/>
        <v>0</v>
      </c>
      <c r="BK202">
        <f t="shared" si="309"/>
        <v>0</v>
      </c>
      <c r="BL202">
        <f t="shared" si="309"/>
        <v>0</v>
      </c>
      <c r="BM202">
        <f t="shared" si="309"/>
        <v>-400</v>
      </c>
    </row>
    <row r="203" spans="1:65" ht="15" customHeight="1" x14ac:dyDescent="0.25">
      <c r="A203" s="82"/>
      <c r="B203" t="s">
        <v>108</v>
      </c>
      <c r="F203">
        <f t="shared" ref="F203:AK203" si="310">F194</f>
        <v>7856.1260000000002</v>
      </c>
      <c r="G203">
        <f t="shared" ca="1" si="310"/>
        <v>7840.4443912281677</v>
      </c>
      <c r="H203">
        <f t="shared" ca="1" si="310"/>
        <v>7805.2650395546998</v>
      </c>
      <c r="I203">
        <f t="shared" ca="1" si="310"/>
        <v>7762.2805400462239</v>
      </c>
      <c r="J203">
        <f t="shared" ca="1" si="310"/>
        <v>7711.6525371163971</v>
      </c>
      <c r="K203">
        <f t="shared" ca="1" si="310"/>
        <v>7653.5471991260783</v>
      </c>
      <c r="L203">
        <f t="shared" ca="1" si="310"/>
        <v>7588.1353413100387</v>
      </c>
      <c r="M203">
        <f t="shared" ca="1" si="310"/>
        <v>7515.59255227218</v>
      </c>
      <c r="N203">
        <f t="shared" ca="1" si="310"/>
        <v>7427.5019841458643</v>
      </c>
      <c r="O203">
        <f t="shared" ca="1" si="310"/>
        <v>7335.9075665188457</v>
      </c>
      <c r="P203">
        <f t="shared" ca="1" si="310"/>
        <v>7241.0000042251604</v>
      </c>
      <c r="Q203">
        <f t="shared" ca="1" si="310"/>
        <v>7142.9753191092968</v>
      </c>
      <c r="R203">
        <f t="shared" ca="1" si="310"/>
        <v>6642.034995871094</v>
      </c>
      <c r="S203">
        <f t="shared" ca="1" si="310"/>
        <v>6747.7118360940613</v>
      </c>
      <c r="T203">
        <f t="shared" ca="1" si="310"/>
        <v>6629.5009865116554</v>
      </c>
      <c r="U203">
        <f t="shared" ca="1" si="310"/>
        <v>6511.3819092403346</v>
      </c>
      <c r="V203">
        <f t="shared" ca="1" si="310"/>
        <v>6393.5193169237564</v>
      </c>
      <c r="W203">
        <f t="shared" ca="1" si="310"/>
        <v>6276.0819308769214</v>
      </c>
      <c r="X203">
        <f t="shared" ca="1" si="310"/>
        <v>6153.7050486071848</v>
      </c>
      <c r="Y203">
        <f t="shared" ca="1" si="310"/>
        <v>6032.0624168998729</v>
      </c>
      <c r="Z203">
        <f t="shared" ca="1" si="310"/>
        <v>5918.806146606631</v>
      </c>
      <c r="AA203">
        <f t="shared" ca="1" si="310"/>
        <v>5814.1219544763244</v>
      </c>
      <c r="AB203">
        <f t="shared" ca="1" si="310"/>
        <v>5718.2000587698649</v>
      </c>
      <c r="AC203">
        <f t="shared" ca="1" si="310"/>
        <v>5631.2352855221734</v>
      </c>
      <c r="AD203">
        <f t="shared" ca="1" si="310"/>
        <v>5153.4271775160914</v>
      </c>
      <c r="AE203">
        <f t="shared" ca="1" si="310"/>
        <v>5303.1246662682406</v>
      </c>
      <c r="AF203">
        <f t="shared" ca="1" si="310"/>
        <v>5215.3269216444151</v>
      </c>
      <c r="AG203">
        <f t="shared" ca="1" si="310"/>
        <v>5135.5853931398487</v>
      </c>
      <c r="AH203">
        <f t="shared" ca="1" si="310"/>
        <v>5064.0436723955791</v>
      </c>
      <c r="AI203">
        <f t="shared" ca="1" si="310"/>
        <v>5000.8483046666706</v>
      </c>
      <c r="AJ203">
        <f t="shared" ca="1" si="310"/>
        <v>4946.1488486828684</v>
      </c>
      <c r="AK203">
        <f t="shared" ca="1" si="310"/>
        <v>4900.0979379895125</v>
      </c>
      <c r="AL203">
        <f t="shared" ref="AL203:BM203" ca="1" si="311">AL194</f>
        <v>4862.8513438035689</v>
      </c>
      <c r="AM203">
        <f t="shared" ca="1" si="311"/>
        <v>4834.5680394206693</v>
      </c>
      <c r="AN203">
        <f t="shared" ca="1" si="311"/>
        <v>4815.4102662102196</v>
      </c>
      <c r="AO203">
        <f t="shared" ca="1" si="311"/>
        <v>4805.5436012366599</v>
      </c>
      <c r="AP203">
        <f t="shared" ca="1" si="311"/>
        <v>4405.1370265461828</v>
      </c>
      <c r="AQ203">
        <f t="shared" ca="1" si="311"/>
        <v>4619.9238761821216</v>
      </c>
      <c r="AR203">
        <f t="shared" ca="1" si="311"/>
        <v>4615.7972615219296</v>
      </c>
      <c r="AS203">
        <f t="shared" ca="1" si="311"/>
        <v>4621.8483076799721</v>
      </c>
      <c r="AT203">
        <f t="shared" ca="1" si="311"/>
        <v>4638.2612480431962</v>
      </c>
      <c r="AU203">
        <f t="shared" ca="1" si="311"/>
        <v>4665.2239975384973</v>
      </c>
      <c r="AV203">
        <f t="shared" ca="1" si="311"/>
        <v>4702.9282272180508</v>
      </c>
      <c r="AW203">
        <f t="shared" ca="1" si="311"/>
        <v>4751.5694405662616</v>
      </c>
      <c r="AX203">
        <f t="shared" ca="1" si="311"/>
        <v>4811.3470515685312</v>
      </c>
      <c r="AY203">
        <f t="shared" ca="1" si="311"/>
        <v>4882.4644645829794</v>
      </c>
      <c r="AZ203">
        <f t="shared" ca="1" si="311"/>
        <v>4965.129156057551</v>
      </c>
      <c r="BA203">
        <f t="shared" ca="1" si="311"/>
        <v>5059.5527581360166</v>
      </c>
      <c r="BB203">
        <f t="shared" ca="1" si="311"/>
        <v>4765.9511441976738</v>
      </c>
      <c r="BC203">
        <f t="shared" ca="1" si="311"/>
        <v>5067.9221618621577</v>
      </c>
      <c r="BD203">
        <f t="shared" ca="1" si="311"/>
        <v>5178.6070142165527</v>
      </c>
      <c r="BE203">
        <f t="shared" ca="1" si="311"/>
        <v>5302.1811273288558</v>
      </c>
      <c r="BF203">
        <f t="shared" ca="1" si="311"/>
        <v>5438.8804113521483</v>
      </c>
      <c r="BG203">
        <f t="shared" ca="1" si="311"/>
        <v>5588.9454115917215</v>
      </c>
      <c r="BH203">
        <f t="shared" ca="1" si="311"/>
        <v>5752.6214020650414</v>
      </c>
      <c r="BI203">
        <f t="shared" ca="1" si="311"/>
        <v>5930.1584811217353</v>
      </c>
      <c r="BJ203">
        <f t="shared" ca="1" si="311"/>
        <v>6121.811669170771</v>
      </c>
      <c r="BK203">
        <f t="shared" ca="1" si="311"/>
        <v>6327.8410085632322</v>
      </c>
      <c r="BL203">
        <f t="shared" ca="1" si="311"/>
        <v>6548.5116656802866</v>
      </c>
      <c r="BM203">
        <f t="shared" ca="1" si="311"/>
        <v>6784.0940352773805</v>
      </c>
    </row>
    <row r="204" spans="1:65" ht="15" customHeight="1" x14ac:dyDescent="0.25">
      <c r="A204" s="82"/>
      <c r="B204" t="s">
        <v>111</v>
      </c>
      <c r="F204">
        <f t="shared" ref="F204:AK204" ca="1" si="312">SUM(F199:F203)</f>
        <v>8022.8103912281686</v>
      </c>
      <c r="G204">
        <f t="shared" ca="1" si="312"/>
        <v>7805.2650395546998</v>
      </c>
      <c r="H204">
        <f t="shared" ca="1" si="312"/>
        <v>7762.2805400462239</v>
      </c>
      <c r="I204">
        <f t="shared" ca="1" si="312"/>
        <v>7711.6525371163971</v>
      </c>
      <c r="J204">
        <f t="shared" ca="1" si="312"/>
        <v>7653.5471991260783</v>
      </c>
      <c r="K204">
        <f t="shared" ca="1" si="312"/>
        <v>7588.1353413100387</v>
      </c>
      <c r="L204">
        <f t="shared" ca="1" si="312"/>
        <v>7515.5925522721809</v>
      </c>
      <c r="M204">
        <f t="shared" ca="1" si="312"/>
        <v>7427.5019841458643</v>
      </c>
      <c r="N204">
        <f t="shared" ca="1" si="312"/>
        <v>7335.9075665188457</v>
      </c>
      <c r="O204">
        <f t="shared" ca="1" si="312"/>
        <v>7241.0000042251604</v>
      </c>
      <c r="P204">
        <f t="shared" ca="1" si="312"/>
        <v>7142.9753191092968</v>
      </c>
      <c r="Q204">
        <f t="shared" ca="1" si="312"/>
        <v>6642.034995871094</v>
      </c>
      <c r="R204">
        <f t="shared" ca="1" si="312"/>
        <v>6747.7118360940613</v>
      </c>
      <c r="S204">
        <f t="shared" ca="1" si="312"/>
        <v>6629.5009865116554</v>
      </c>
      <c r="T204">
        <f t="shared" ca="1" si="312"/>
        <v>6511.3819092403346</v>
      </c>
      <c r="U204">
        <f t="shared" ca="1" si="312"/>
        <v>6393.5193169237564</v>
      </c>
      <c r="V204">
        <f t="shared" ca="1" si="312"/>
        <v>6276.0819308769214</v>
      </c>
      <c r="W204">
        <f t="shared" ca="1" si="312"/>
        <v>6153.7050486071848</v>
      </c>
      <c r="X204">
        <f t="shared" ca="1" si="312"/>
        <v>6032.0624168998729</v>
      </c>
      <c r="Y204">
        <f t="shared" ca="1" si="312"/>
        <v>5918.806146606631</v>
      </c>
      <c r="Z204">
        <f t="shared" ca="1" si="312"/>
        <v>5814.1219544763244</v>
      </c>
      <c r="AA204">
        <f t="shared" ca="1" si="312"/>
        <v>5718.2000587698649</v>
      </c>
      <c r="AB204">
        <f t="shared" ca="1" si="312"/>
        <v>5631.2352855221734</v>
      </c>
      <c r="AC204">
        <f t="shared" ca="1" si="312"/>
        <v>5153.4271775160914</v>
      </c>
      <c r="AD204">
        <f t="shared" ca="1" si="312"/>
        <v>5303.1246662682406</v>
      </c>
      <c r="AE204">
        <f t="shared" ca="1" si="312"/>
        <v>5215.3269216444151</v>
      </c>
      <c r="AF204">
        <f t="shared" ca="1" si="312"/>
        <v>5135.5853931398487</v>
      </c>
      <c r="AG204">
        <f t="shared" ca="1" si="312"/>
        <v>5064.0436723955791</v>
      </c>
      <c r="AH204">
        <f t="shared" ca="1" si="312"/>
        <v>5000.8483046666706</v>
      </c>
      <c r="AI204">
        <f t="shared" ca="1" si="312"/>
        <v>4946.1488486828684</v>
      </c>
      <c r="AJ204">
        <f t="shared" ca="1" si="312"/>
        <v>4900.0979379895125</v>
      </c>
      <c r="AK204">
        <f t="shared" ca="1" si="312"/>
        <v>4862.8513438035689</v>
      </c>
      <c r="AL204">
        <f t="shared" ref="AL204:BM204" ca="1" si="313">SUM(AL199:AL203)</f>
        <v>4834.5680394206693</v>
      </c>
      <c r="AM204">
        <f t="shared" ca="1" si="313"/>
        <v>4815.4102662102196</v>
      </c>
      <c r="AN204">
        <f t="shared" ca="1" si="313"/>
        <v>4805.5436012366599</v>
      </c>
      <c r="AO204">
        <f t="shared" ca="1" si="313"/>
        <v>4405.1370265461828</v>
      </c>
      <c r="AP204">
        <f t="shared" ca="1" si="313"/>
        <v>4619.9238761821216</v>
      </c>
      <c r="AQ204">
        <f t="shared" ca="1" si="313"/>
        <v>4615.7972615219296</v>
      </c>
      <c r="AR204">
        <f t="shared" ca="1" si="313"/>
        <v>4621.8483076799721</v>
      </c>
      <c r="AS204">
        <f t="shared" ca="1" si="313"/>
        <v>4638.2612480431962</v>
      </c>
      <c r="AT204">
        <f t="shared" ca="1" si="313"/>
        <v>4665.2239975384973</v>
      </c>
      <c r="AU204">
        <f t="shared" ca="1" si="313"/>
        <v>4702.9282272180508</v>
      </c>
      <c r="AV204">
        <f t="shared" ca="1" si="313"/>
        <v>4751.5694405662616</v>
      </c>
      <c r="AW204">
        <f t="shared" ca="1" si="313"/>
        <v>4811.3470515685312</v>
      </c>
      <c r="AX204">
        <f t="shared" ca="1" si="313"/>
        <v>4882.4644645829794</v>
      </c>
      <c r="AY204">
        <f t="shared" ca="1" si="313"/>
        <v>4965.129156057551</v>
      </c>
      <c r="AZ204">
        <f t="shared" ca="1" si="313"/>
        <v>5059.5527581360166</v>
      </c>
      <c r="BA204">
        <f t="shared" ca="1" si="313"/>
        <v>4765.9511441976738</v>
      </c>
      <c r="BB204">
        <f t="shared" ca="1" si="313"/>
        <v>5067.9221618621577</v>
      </c>
      <c r="BC204">
        <f t="shared" ca="1" si="313"/>
        <v>5178.6070142165527</v>
      </c>
      <c r="BD204">
        <f t="shared" ca="1" si="313"/>
        <v>5302.1811273288558</v>
      </c>
      <c r="BE204">
        <f t="shared" ca="1" si="313"/>
        <v>5438.8804113521483</v>
      </c>
      <c r="BF204">
        <f t="shared" ca="1" si="313"/>
        <v>5588.9454115917215</v>
      </c>
      <c r="BG204">
        <f t="shared" ca="1" si="313"/>
        <v>5752.6214020650414</v>
      </c>
      <c r="BH204">
        <f t="shared" ca="1" si="313"/>
        <v>5930.1584811217353</v>
      </c>
      <c r="BI204">
        <f t="shared" ca="1" si="313"/>
        <v>6121.811669170771</v>
      </c>
      <c r="BJ204">
        <f t="shared" ca="1" si="313"/>
        <v>6327.8410085632322</v>
      </c>
      <c r="BK204">
        <f t="shared" ca="1" si="313"/>
        <v>6548.5116656802866</v>
      </c>
      <c r="BL204">
        <f t="shared" ca="1" si="313"/>
        <v>6784.0940352773805</v>
      </c>
      <c r="BM204">
        <f t="shared" ca="1" si="313"/>
        <v>6634.8638471368713</v>
      </c>
    </row>
    <row r="205" spans="1:65" ht="15" customHeight="1" x14ac:dyDescent="0.25">
      <c r="A205" s="82"/>
    </row>
    <row r="206" spans="1:65" ht="15" customHeight="1" x14ac:dyDescent="0.25">
      <c r="A206" s="82"/>
      <c r="B206" t="s">
        <v>241</v>
      </c>
      <c r="F206">
        <f>E208</f>
        <v>461.30500000000001</v>
      </c>
      <c r="G206">
        <f t="shared" ref="G206:Q206" si="314">F208</f>
        <v>461.30500000000001</v>
      </c>
      <c r="H206">
        <f t="shared" si="314"/>
        <v>461.30500000000001</v>
      </c>
      <c r="I206">
        <f t="shared" si="314"/>
        <v>461.30500000000001</v>
      </c>
      <c r="J206">
        <f t="shared" si="314"/>
        <v>461.30500000000001</v>
      </c>
      <c r="K206">
        <f t="shared" si="314"/>
        <v>461.30500000000001</v>
      </c>
      <c r="L206">
        <f t="shared" si="314"/>
        <v>461.30500000000001</v>
      </c>
      <c r="M206">
        <f t="shared" si="314"/>
        <v>461.30500000000001</v>
      </c>
      <c r="N206">
        <f t="shared" si="314"/>
        <v>461.30500000000001</v>
      </c>
      <c r="O206">
        <f t="shared" si="314"/>
        <v>461.30500000000001</v>
      </c>
      <c r="P206">
        <f t="shared" si="314"/>
        <v>461.30500000000001</v>
      </c>
      <c r="Q206">
        <f t="shared" si="314"/>
        <v>461.30500000000001</v>
      </c>
      <c r="R206">
        <f t="shared" ref="R206" si="315">Q208</f>
        <v>461.30500000000001</v>
      </c>
      <c r="S206">
        <f t="shared" ref="S206" si="316">R208</f>
        <v>461.30500000000001</v>
      </c>
      <c r="T206">
        <f t="shared" ref="T206" si="317">S208</f>
        <v>461.30500000000001</v>
      </c>
      <c r="U206">
        <f t="shared" ref="U206" si="318">T208</f>
        <v>461.30500000000001</v>
      </c>
      <c r="V206">
        <f t="shared" ref="V206" si="319">U208</f>
        <v>461.30500000000001</v>
      </c>
      <c r="W206">
        <f t="shared" ref="W206" si="320">V208</f>
        <v>461.30500000000001</v>
      </c>
      <c r="X206">
        <f t="shared" ref="X206" si="321">W208</f>
        <v>461.30500000000001</v>
      </c>
      <c r="Y206">
        <f t="shared" ref="Y206" si="322">X208</f>
        <v>461.30500000000001</v>
      </c>
      <c r="Z206">
        <f t="shared" ref="Z206" si="323">Y208</f>
        <v>461.30500000000001</v>
      </c>
      <c r="AA206">
        <f t="shared" ref="AA206" si="324">Z208</f>
        <v>461.30500000000001</v>
      </c>
      <c r="AB206">
        <f t="shared" ref="AB206" si="325">AA208</f>
        <v>461.30500000000001</v>
      </c>
      <c r="AC206">
        <f t="shared" ref="AC206" si="326">AB208</f>
        <v>461.30500000000001</v>
      </c>
      <c r="AD206">
        <f t="shared" ref="AD206" si="327">AC208</f>
        <v>461.30500000000001</v>
      </c>
      <c r="AE206">
        <f t="shared" ref="AE206" si="328">AD208</f>
        <v>461.30500000000001</v>
      </c>
      <c r="AF206">
        <f t="shared" ref="AF206" si="329">AE208</f>
        <v>461.30500000000001</v>
      </c>
      <c r="AG206">
        <f t="shared" ref="AG206" si="330">AF208</f>
        <v>461.30500000000001</v>
      </c>
      <c r="AH206">
        <f t="shared" ref="AH206" si="331">AG208</f>
        <v>461.30500000000001</v>
      </c>
      <c r="AI206">
        <f t="shared" ref="AI206" si="332">AH208</f>
        <v>461.30500000000001</v>
      </c>
      <c r="AJ206">
        <f t="shared" ref="AJ206" si="333">AI208</f>
        <v>461.30500000000001</v>
      </c>
      <c r="AK206">
        <f t="shared" ref="AK206" si="334">AJ208</f>
        <v>461.30500000000001</v>
      </c>
      <c r="AL206">
        <f t="shared" ref="AL206" si="335">AK208</f>
        <v>461.30500000000001</v>
      </c>
      <c r="AM206">
        <f t="shared" ref="AM206" si="336">AL208</f>
        <v>461.30500000000001</v>
      </c>
      <c r="AN206">
        <f t="shared" ref="AN206" si="337">AM208</f>
        <v>461.30500000000001</v>
      </c>
      <c r="AO206">
        <f t="shared" ref="AO206" si="338">AN208</f>
        <v>461.30500000000001</v>
      </c>
      <c r="AP206">
        <f t="shared" ref="AP206" si="339">AO208</f>
        <v>461.30500000000001</v>
      </c>
      <c r="AQ206">
        <f t="shared" ref="AQ206" si="340">AP208</f>
        <v>461.30500000000001</v>
      </c>
      <c r="AR206">
        <f t="shared" ref="AR206" si="341">AQ208</f>
        <v>461.30500000000001</v>
      </c>
      <c r="AS206">
        <f t="shared" ref="AS206" si="342">AR208</f>
        <v>461.30500000000001</v>
      </c>
      <c r="AT206">
        <f t="shared" ref="AT206" si="343">AS208</f>
        <v>461.30500000000001</v>
      </c>
      <c r="AU206">
        <f t="shared" ref="AU206" si="344">AT208</f>
        <v>461.30500000000001</v>
      </c>
      <c r="AV206">
        <f t="shared" ref="AV206" si="345">AU208</f>
        <v>461.30500000000001</v>
      </c>
      <c r="AW206">
        <f t="shared" ref="AW206" si="346">AV208</f>
        <v>461.30500000000001</v>
      </c>
      <c r="AX206">
        <f t="shared" ref="AX206" si="347">AW208</f>
        <v>461.30500000000001</v>
      </c>
      <c r="AY206">
        <f t="shared" ref="AY206" si="348">AX208</f>
        <v>461.30500000000001</v>
      </c>
      <c r="AZ206">
        <f t="shared" ref="AZ206" si="349">AY208</f>
        <v>461.30500000000001</v>
      </c>
      <c r="BA206">
        <f t="shared" ref="BA206" si="350">AZ208</f>
        <v>461.30500000000001</v>
      </c>
      <c r="BB206">
        <f t="shared" ref="BB206" si="351">BA208</f>
        <v>461.30500000000001</v>
      </c>
      <c r="BC206">
        <f t="shared" ref="BC206" si="352">BB208</f>
        <v>461.30500000000001</v>
      </c>
      <c r="BD206">
        <f t="shared" ref="BD206" si="353">BC208</f>
        <v>461.30500000000001</v>
      </c>
      <c r="BE206">
        <f t="shared" ref="BE206" si="354">BD208</f>
        <v>461.30500000000001</v>
      </c>
      <c r="BF206">
        <f t="shared" ref="BF206" si="355">BE208</f>
        <v>461.30500000000001</v>
      </c>
      <c r="BG206">
        <f t="shared" ref="BG206" si="356">BF208</f>
        <v>461.30500000000001</v>
      </c>
      <c r="BH206">
        <f t="shared" ref="BH206" si="357">BG208</f>
        <v>461.30500000000001</v>
      </c>
      <c r="BI206">
        <f t="shared" ref="BI206" si="358">BH208</f>
        <v>461.30500000000001</v>
      </c>
      <c r="BJ206">
        <f t="shared" ref="BJ206" si="359">BI208</f>
        <v>461.30500000000001</v>
      </c>
      <c r="BK206">
        <f t="shared" ref="BK206" si="360">BJ208</f>
        <v>461.30500000000001</v>
      </c>
      <c r="BL206">
        <f t="shared" ref="BL206" si="361">BK208</f>
        <v>461.30500000000001</v>
      </c>
      <c r="BM206">
        <f t="shared" ref="BM206" si="362">BL208</f>
        <v>461.30500000000001</v>
      </c>
    </row>
    <row r="207" spans="1:65" ht="15" customHeight="1" x14ac:dyDescent="0.25">
      <c r="A207" s="82"/>
      <c r="B207" t="s">
        <v>242</v>
      </c>
      <c r="F207">
        <f t="shared" ref="F207:AK207" si="363">F25</f>
        <v>0</v>
      </c>
      <c r="G207">
        <f t="shared" si="363"/>
        <v>0</v>
      </c>
      <c r="H207">
        <f t="shared" si="363"/>
        <v>0</v>
      </c>
      <c r="I207">
        <f t="shared" si="363"/>
        <v>0</v>
      </c>
      <c r="J207">
        <f t="shared" si="363"/>
        <v>0</v>
      </c>
      <c r="K207">
        <f t="shared" si="363"/>
        <v>0</v>
      </c>
      <c r="L207">
        <f t="shared" si="363"/>
        <v>0</v>
      </c>
      <c r="M207">
        <f t="shared" si="363"/>
        <v>0</v>
      </c>
      <c r="N207">
        <f t="shared" si="363"/>
        <v>0</v>
      </c>
      <c r="O207">
        <f t="shared" si="363"/>
        <v>0</v>
      </c>
      <c r="P207">
        <f t="shared" si="363"/>
        <v>0</v>
      </c>
      <c r="Q207">
        <f t="shared" si="363"/>
        <v>0</v>
      </c>
      <c r="R207">
        <f t="shared" si="363"/>
        <v>0</v>
      </c>
      <c r="S207">
        <f t="shared" si="363"/>
        <v>0</v>
      </c>
      <c r="T207">
        <f t="shared" si="363"/>
        <v>0</v>
      </c>
      <c r="U207">
        <f t="shared" si="363"/>
        <v>0</v>
      </c>
      <c r="V207">
        <f t="shared" si="363"/>
        <v>0</v>
      </c>
      <c r="W207">
        <f t="shared" si="363"/>
        <v>0</v>
      </c>
      <c r="X207">
        <f t="shared" si="363"/>
        <v>0</v>
      </c>
      <c r="Y207">
        <f t="shared" si="363"/>
        <v>0</v>
      </c>
      <c r="Z207">
        <f t="shared" si="363"/>
        <v>0</v>
      </c>
      <c r="AA207">
        <f t="shared" si="363"/>
        <v>0</v>
      </c>
      <c r="AB207">
        <f t="shared" si="363"/>
        <v>0</v>
      </c>
      <c r="AC207">
        <f t="shared" si="363"/>
        <v>0</v>
      </c>
      <c r="AD207">
        <f t="shared" si="363"/>
        <v>0</v>
      </c>
      <c r="AE207">
        <f t="shared" si="363"/>
        <v>0</v>
      </c>
      <c r="AF207">
        <f t="shared" si="363"/>
        <v>0</v>
      </c>
      <c r="AG207">
        <f t="shared" si="363"/>
        <v>0</v>
      </c>
      <c r="AH207">
        <f t="shared" si="363"/>
        <v>0</v>
      </c>
      <c r="AI207">
        <f t="shared" si="363"/>
        <v>0</v>
      </c>
      <c r="AJ207">
        <f t="shared" si="363"/>
        <v>0</v>
      </c>
      <c r="AK207">
        <f t="shared" si="363"/>
        <v>0</v>
      </c>
      <c r="AL207">
        <f t="shared" ref="AL207:BM207" si="364">AL25</f>
        <v>0</v>
      </c>
      <c r="AM207">
        <f t="shared" si="364"/>
        <v>0</v>
      </c>
      <c r="AN207">
        <f t="shared" si="364"/>
        <v>0</v>
      </c>
      <c r="AO207">
        <f t="shared" si="364"/>
        <v>0</v>
      </c>
      <c r="AP207">
        <f t="shared" si="364"/>
        <v>0</v>
      </c>
      <c r="AQ207">
        <f t="shared" si="364"/>
        <v>0</v>
      </c>
      <c r="AR207">
        <f t="shared" si="364"/>
        <v>0</v>
      </c>
      <c r="AS207">
        <f t="shared" si="364"/>
        <v>0</v>
      </c>
      <c r="AT207">
        <f t="shared" si="364"/>
        <v>0</v>
      </c>
      <c r="AU207">
        <f t="shared" si="364"/>
        <v>0</v>
      </c>
      <c r="AV207">
        <f t="shared" si="364"/>
        <v>0</v>
      </c>
      <c r="AW207">
        <f t="shared" si="364"/>
        <v>0</v>
      </c>
      <c r="AX207">
        <f t="shared" si="364"/>
        <v>0</v>
      </c>
      <c r="AY207">
        <f t="shared" si="364"/>
        <v>0</v>
      </c>
      <c r="AZ207">
        <f t="shared" si="364"/>
        <v>0</v>
      </c>
      <c r="BA207">
        <f t="shared" si="364"/>
        <v>0</v>
      </c>
      <c r="BB207">
        <f t="shared" si="364"/>
        <v>0</v>
      </c>
      <c r="BC207">
        <f t="shared" si="364"/>
        <v>0</v>
      </c>
      <c r="BD207">
        <f t="shared" si="364"/>
        <v>0</v>
      </c>
      <c r="BE207">
        <f t="shared" si="364"/>
        <v>0</v>
      </c>
      <c r="BF207">
        <f t="shared" si="364"/>
        <v>0</v>
      </c>
      <c r="BG207">
        <f t="shared" si="364"/>
        <v>0</v>
      </c>
      <c r="BH207">
        <f t="shared" si="364"/>
        <v>0</v>
      </c>
      <c r="BI207">
        <f t="shared" si="364"/>
        <v>0</v>
      </c>
      <c r="BJ207">
        <f t="shared" si="364"/>
        <v>0</v>
      </c>
      <c r="BK207">
        <f t="shared" si="364"/>
        <v>0</v>
      </c>
      <c r="BL207">
        <f t="shared" si="364"/>
        <v>0</v>
      </c>
      <c r="BM207">
        <f t="shared" si="364"/>
        <v>0</v>
      </c>
    </row>
    <row r="208" spans="1:65" ht="15" customHeight="1" x14ac:dyDescent="0.25">
      <c r="A208" s="82"/>
      <c r="B208" t="s">
        <v>243</v>
      </c>
      <c r="E208">
        <f>E163</f>
        <v>461.30500000000001</v>
      </c>
      <c r="F208">
        <f>SUM(F206:F207)</f>
        <v>461.30500000000001</v>
      </c>
      <c r="G208">
        <f t="shared" ref="G208:Q208" si="365">SUM(G206:G207)</f>
        <v>461.30500000000001</v>
      </c>
      <c r="H208">
        <f t="shared" si="365"/>
        <v>461.30500000000001</v>
      </c>
      <c r="I208">
        <f t="shared" si="365"/>
        <v>461.30500000000001</v>
      </c>
      <c r="J208">
        <f t="shared" si="365"/>
        <v>461.30500000000001</v>
      </c>
      <c r="K208">
        <f t="shared" si="365"/>
        <v>461.30500000000001</v>
      </c>
      <c r="L208">
        <f t="shared" si="365"/>
        <v>461.30500000000001</v>
      </c>
      <c r="M208">
        <f t="shared" si="365"/>
        <v>461.30500000000001</v>
      </c>
      <c r="N208">
        <f t="shared" si="365"/>
        <v>461.30500000000001</v>
      </c>
      <c r="O208">
        <f t="shared" si="365"/>
        <v>461.30500000000001</v>
      </c>
      <c r="P208">
        <f t="shared" si="365"/>
        <v>461.30500000000001</v>
      </c>
      <c r="Q208">
        <f t="shared" si="365"/>
        <v>461.30500000000001</v>
      </c>
      <c r="R208">
        <f t="shared" ref="R208:BM208" si="366">SUM(R206:R207)</f>
        <v>461.30500000000001</v>
      </c>
      <c r="S208">
        <f t="shared" si="366"/>
        <v>461.30500000000001</v>
      </c>
      <c r="T208">
        <f t="shared" si="366"/>
        <v>461.30500000000001</v>
      </c>
      <c r="U208">
        <f t="shared" si="366"/>
        <v>461.30500000000001</v>
      </c>
      <c r="V208">
        <f t="shared" si="366"/>
        <v>461.30500000000001</v>
      </c>
      <c r="W208">
        <f t="shared" si="366"/>
        <v>461.30500000000001</v>
      </c>
      <c r="X208">
        <f t="shared" si="366"/>
        <v>461.30500000000001</v>
      </c>
      <c r="Y208">
        <f t="shared" si="366"/>
        <v>461.30500000000001</v>
      </c>
      <c r="Z208">
        <f t="shared" si="366"/>
        <v>461.30500000000001</v>
      </c>
      <c r="AA208">
        <f t="shared" si="366"/>
        <v>461.30500000000001</v>
      </c>
      <c r="AB208">
        <f t="shared" si="366"/>
        <v>461.30500000000001</v>
      </c>
      <c r="AC208">
        <f t="shared" si="366"/>
        <v>461.30500000000001</v>
      </c>
      <c r="AD208">
        <f t="shared" si="366"/>
        <v>461.30500000000001</v>
      </c>
      <c r="AE208">
        <f t="shared" si="366"/>
        <v>461.30500000000001</v>
      </c>
      <c r="AF208">
        <f t="shared" si="366"/>
        <v>461.30500000000001</v>
      </c>
      <c r="AG208">
        <f t="shared" si="366"/>
        <v>461.30500000000001</v>
      </c>
      <c r="AH208">
        <f t="shared" si="366"/>
        <v>461.30500000000001</v>
      </c>
      <c r="AI208">
        <f t="shared" si="366"/>
        <v>461.30500000000001</v>
      </c>
      <c r="AJ208">
        <f t="shared" si="366"/>
        <v>461.30500000000001</v>
      </c>
      <c r="AK208">
        <f t="shared" si="366"/>
        <v>461.30500000000001</v>
      </c>
      <c r="AL208">
        <f t="shared" si="366"/>
        <v>461.30500000000001</v>
      </c>
      <c r="AM208">
        <f t="shared" si="366"/>
        <v>461.30500000000001</v>
      </c>
      <c r="AN208">
        <f t="shared" si="366"/>
        <v>461.30500000000001</v>
      </c>
      <c r="AO208">
        <f t="shared" si="366"/>
        <v>461.30500000000001</v>
      </c>
      <c r="AP208">
        <f t="shared" si="366"/>
        <v>461.30500000000001</v>
      </c>
      <c r="AQ208">
        <f t="shared" si="366"/>
        <v>461.30500000000001</v>
      </c>
      <c r="AR208">
        <f t="shared" si="366"/>
        <v>461.30500000000001</v>
      </c>
      <c r="AS208">
        <f t="shared" si="366"/>
        <v>461.30500000000001</v>
      </c>
      <c r="AT208">
        <f t="shared" si="366"/>
        <v>461.30500000000001</v>
      </c>
      <c r="AU208">
        <f t="shared" si="366"/>
        <v>461.30500000000001</v>
      </c>
      <c r="AV208">
        <f t="shared" si="366"/>
        <v>461.30500000000001</v>
      </c>
      <c r="AW208">
        <f t="shared" si="366"/>
        <v>461.30500000000001</v>
      </c>
      <c r="AX208">
        <f t="shared" si="366"/>
        <v>461.30500000000001</v>
      </c>
      <c r="AY208">
        <f t="shared" si="366"/>
        <v>461.30500000000001</v>
      </c>
      <c r="AZ208">
        <f t="shared" si="366"/>
        <v>461.30500000000001</v>
      </c>
      <c r="BA208">
        <f t="shared" si="366"/>
        <v>461.30500000000001</v>
      </c>
      <c r="BB208">
        <f t="shared" si="366"/>
        <v>461.30500000000001</v>
      </c>
      <c r="BC208">
        <f t="shared" si="366"/>
        <v>461.30500000000001</v>
      </c>
      <c r="BD208">
        <f t="shared" si="366"/>
        <v>461.30500000000001</v>
      </c>
      <c r="BE208">
        <f t="shared" si="366"/>
        <v>461.30500000000001</v>
      </c>
      <c r="BF208">
        <f t="shared" si="366"/>
        <v>461.30500000000001</v>
      </c>
      <c r="BG208">
        <f t="shared" si="366"/>
        <v>461.30500000000001</v>
      </c>
      <c r="BH208">
        <f t="shared" si="366"/>
        <v>461.30500000000001</v>
      </c>
      <c r="BI208">
        <f t="shared" si="366"/>
        <v>461.30500000000001</v>
      </c>
      <c r="BJ208">
        <f t="shared" si="366"/>
        <v>461.30500000000001</v>
      </c>
      <c r="BK208">
        <f t="shared" si="366"/>
        <v>461.30500000000001</v>
      </c>
      <c r="BL208">
        <f t="shared" si="366"/>
        <v>461.30500000000001</v>
      </c>
      <c r="BM208">
        <f t="shared" si="366"/>
        <v>461.30500000000001</v>
      </c>
    </row>
    <row r="209" spans="1:65" ht="15" customHeight="1" x14ac:dyDescent="0.25">
      <c r="A209" s="82"/>
    </row>
    <row r="210" spans="1:65" ht="15" customHeight="1" x14ac:dyDescent="0.25">
      <c r="A210" s="82"/>
      <c r="B210" t="s">
        <v>244</v>
      </c>
      <c r="F210">
        <f t="shared" ref="F210:AK210" ca="1" si="367">F204+F207</f>
        <v>8022.8103912281686</v>
      </c>
      <c r="G210">
        <f t="shared" ca="1" si="367"/>
        <v>7805.2650395546998</v>
      </c>
      <c r="H210">
        <f t="shared" ca="1" si="367"/>
        <v>7762.2805400462239</v>
      </c>
      <c r="I210">
        <f t="shared" ca="1" si="367"/>
        <v>7711.6525371163971</v>
      </c>
      <c r="J210">
        <f t="shared" ca="1" si="367"/>
        <v>7653.5471991260783</v>
      </c>
      <c r="K210">
        <f t="shared" ca="1" si="367"/>
        <v>7588.1353413100387</v>
      </c>
      <c r="L210">
        <f t="shared" ca="1" si="367"/>
        <v>7515.5925522721809</v>
      </c>
      <c r="M210">
        <f t="shared" ca="1" si="367"/>
        <v>7427.5019841458643</v>
      </c>
      <c r="N210">
        <f t="shared" ca="1" si="367"/>
        <v>7335.9075665188457</v>
      </c>
      <c r="O210">
        <f t="shared" ca="1" si="367"/>
        <v>7241.0000042251604</v>
      </c>
      <c r="P210">
        <f t="shared" ca="1" si="367"/>
        <v>7142.9753191092968</v>
      </c>
      <c r="Q210">
        <f t="shared" ca="1" si="367"/>
        <v>6642.034995871094</v>
      </c>
      <c r="R210">
        <f t="shared" ca="1" si="367"/>
        <v>6747.7118360940613</v>
      </c>
      <c r="S210">
        <f t="shared" ca="1" si="367"/>
        <v>6629.5009865116554</v>
      </c>
      <c r="T210">
        <f t="shared" ca="1" si="367"/>
        <v>6511.3819092403346</v>
      </c>
      <c r="U210">
        <f t="shared" ca="1" si="367"/>
        <v>6393.5193169237564</v>
      </c>
      <c r="V210">
        <f t="shared" ca="1" si="367"/>
        <v>6276.0819308769214</v>
      </c>
      <c r="W210">
        <f t="shared" ca="1" si="367"/>
        <v>6153.7050486071848</v>
      </c>
      <c r="X210">
        <f t="shared" ca="1" si="367"/>
        <v>6032.0624168998729</v>
      </c>
      <c r="Y210">
        <f t="shared" ca="1" si="367"/>
        <v>5918.806146606631</v>
      </c>
      <c r="Z210">
        <f t="shared" ca="1" si="367"/>
        <v>5814.1219544763244</v>
      </c>
      <c r="AA210">
        <f t="shared" ca="1" si="367"/>
        <v>5718.2000587698649</v>
      </c>
      <c r="AB210">
        <f t="shared" ca="1" si="367"/>
        <v>5631.2352855221734</v>
      </c>
      <c r="AC210">
        <f t="shared" ca="1" si="367"/>
        <v>5153.4271775160914</v>
      </c>
      <c r="AD210">
        <f t="shared" ca="1" si="367"/>
        <v>5303.1246662682406</v>
      </c>
      <c r="AE210">
        <f t="shared" ca="1" si="367"/>
        <v>5215.3269216444151</v>
      </c>
      <c r="AF210">
        <f t="shared" ca="1" si="367"/>
        <v>5135.5853931398487</v>
      </c>
      <c r="AG210">
        <f t="shared" ca="1" si="367"/>
        <v>5064.0436723955791</v>
      </c>
      <c r="AH210">
        <f t="shared" ca="1" si="367"/>
        <v>5000.8483046666706</v>
      </c>
      <c r="AI210">
        <f t="shared" ca="1" si="367"/>
        <v>4946.1488486828684</v>
      </c>
      <c r="AJ210">
        <f t="shared" ca="1" si="367"/>
        <v>4900.0979379895125</v>
      </c>
      <c r="AK210">
        <f t="shared" ca="1" si="367"/>
        <v>4862.8513438035689</v>
      </c>
      <c r="AL210">
        <f t="shared" ref="AL210:BM210" ca="1" si="368">AL204+AL207</f>
        <v>4834.5680394206693</v>
      </c>
      <c r="AM210">
        <f t="shared" ca="1" si="368"/>
        <v>4815.4102662102196</v>
      </c>
      <c r="AN210">
        <f t="shared" ca="1" si="368"/>
        <v>4805.5436012366599</v>
      </c>
      <c r="AO210">
        <f t="shared" ca="1" si="368"/>
        <v>4405.1370265461828</v>
      </c>
      <c r="AP210">
        <f t="shared" ca="1" si="368"/>
        <v>4619.9238761821216</v>
      </c>
      <c r="AQ210">
        <f t="shared" ca="1" si="368"/>
        <v>4615.7972615219296</v>
      </c>
      <c r="AR210">
        <f t="shared" ca="1" si="368"/>
        <v>4621.8483076799721</v>
      </c>
      <c r="AS210">
        <f t="shared" ca="1" si="368"/>
        <v>4638.2612480431962</v>
      </c>
      <c r="AT210">
        <f t="shared" ca="1" si="368"/>
        <v>4665.2239975384973</v>
      </c>
      <c r="AU210">
        <f t="shared" ca="1" si="368"/>
        <v>4702.9282272180508</v>
      </c>
      <c r="AV210">
        <f t="shared" ca="1" si="368"/>
        <v>4751.5694405662616</v>
      </c>
      <c r="AW210">
        <f t="shared" ca="1" si="368"/>
        <v>4811.3470515685312</v>
      </c>
      <c r="AX210">
        <f t="shared" ca="1" si="368"/>
        <v>4882.4644645829794</v>
      </c>
      <c r="AY210">
        <f t="shared" ca="1" si="368"/>
        <v>4965.129156057551</v>
      </c>
      <c r="AZ210">
        <f t="shared" ca="1" si="368"/>
        <v>5059.5527581360166</v>
      </c>
      <c r="BA210">
        <f t="shared" ca="1" si="368"/>
        <v>4765.9511441976738</v>
      </c>
      <c r="BB210">
        <f t="shared" ca="1" si="368"/>
        <v>5067.9221618621577</v>
      </c>
      <c r="BC210">
        <f t="shared" ca="1" si="368"/>
        <v>5178.6070142165527</v>
      </c>
      <c r="BD210">
        <f t="shared" ca="1" si="368"/>
        <v>5302.1811273288558</v>
      </c>
      <c r="BE210">
        <f t="shared" ca="1" si="368"/>
        <v>5438.8804113521483</v>
      </c>
      <c r="BF210">
        <f t="shared" ca="1" si="368"/>
        <v>5588.9454115917215</v>
      </c>
      <c r="BG210">
        <f t="shared" ca="1" si="368"/>
        <v>5752.6214020650414</v>
      </c>
      <c r="BH210">
        <f t="shared" ca="1" si="368"/>
        <v>5930.1584811217353</v>
      </c>
      <c r="BI210">
        <f t="shared" ca="1" si="368"/>
        <v>6121.811669170771</v>
      </c>
      <c r="BJ210">
        <f t="shared" ca="1" si="368"/>
        <v>6327.8410085632322</v>
      </c>
      <c r="BK210">
        <f t="shared" ca="1" si="368"/>
        <v>6548.5116656802866</v>
      </c>
      <c r="BL210">
        <f t="shared" ca="1" si="368"/>
        <v>6784.0940352773805</v>
      </c>
      <c r="BM210">
        <f t="shared" ca="1" si="368"/>
        <v>6634.8638471368713</v>
      </c>
    </row>
    <row r="211" spans="1:65" ht="15" customHeight="1" x14ac:dyDescent="0.25">
      <c r="A211" s="82"/>
    </row>
    <row r="212" spans="1:65" ht="15" customHeight="1" x14ac:dyDescent="0.25">
      <c r="A212" s="82"/>
      <c r="B212" t="s">
        <v>245</v>
      </c>
      <c r="F212">
        <f t="shared" ref="F212:AK212" si="369">E214</f>
        <v>182.36600000000001</v>
      </c>
      <c r="G212">
        <f t="shared" ca="1" si="369"/>
        <v>0</v>
      </c>
      <c r="H212">
        <f t="shared" ca="1" si="369"/>
        <v>0</v>
      </c>
      <c r="I212">
        <f t="shared" ca="1" si="369"/>
        <v>0</v>
      </c>
      <c r="J212">
        <f t="shared" ca="1" si="369"/>
        <v>0</v>
      </c>
      <c r="K212">
        <f t="shared" ca="1" si="369"/>
        <v>0</v>
      </c>
      <c r="L212">
        <f t="shared" ca="1" si="369"/>
        <v>0</v>
      </c>
      <c r="M212">
        <f t="shared" ca="1" si="369"/>
        <v>0</v>
      </c>
      <c r="N212">
        <f t="shared" ca="1" si="369"/>
        <v>0</v>
      </c>
      <c r="O212">
        <f t="shared" ca="1" si="369"/>
        <v>0</v>
      </c>
      <c r="P212">
        <f t="shared" ca="1" si="369"/>
        <v>0</v>
      </c>
      <c r="Q212">
        <f t="shared" ca="1" si="369"/>
        <v>0</v>
      </c>
      <c r="R212">
        <f t="shared" ca="1" si="369"/>
        <v>0</v>
      </c>
      <c r="S212">
        <f t="shared" ca="1" si="369"/>
        <v>0</v>
      </c>
      <c r="T212">
        <f t="shared" ca="1" si="369"/>
        <v>0</v>
      </c>
      <c r="U212">
        <f t="shared" ca="1" si="369"/>
        <v>0</v>
      </c>
      <c r="V212">
        <f t="shared" ca="1" si="369"/>
        <v>0</v>
      </c>
      <c r="W212">
        <f t="shared" ca="1" si="369"/>
        <v>0</v>
      </c>
      <c r="X212">
        <f t="shared" ca="1" si="369"/>
        <v>0</v>
      </c>
      <c r="Y212">
        <f t="shared" ca="1" si="369"/>
        <v>0</v>
      </c>
      <c r="Z212">
        <f t="shared" ca="1" si="369"/>
        <v>0</v>
      </c>
      <c r="AA212">
        <f t="shared" ca="1" si="369"/>
        <v>0</v>
      </c>
      <c r="AB212">
        <f t="shared" ca="1" si="369"/>
        <v>0</v>
      </c>
      <c r="AC212">
        <f t="shared" ca="1" si="369"/>
        <v>0</v>
      </c>
      <c r="AD212">
        <f t="shared" ca="1" si="369"/>
        <v>0</v>
      </c>
      <c r="AE212">
        <f t="shared" ca="1" si="369"/>
        <v>0</v>
      </c>
      <c r="AF212">
        <f t="shared" ca="1" si="369"/>
        <v>0</v>
      </c>
      <c r="AG212">
        <f t="shared" ca="1" si="369"/>
        <v>0</v>
      </c>
      <c r="AH212">
        <f t="shared" ca="1" si="369"/>
        <v>0</v>
      </c>
      <c r="AI212">
        <f t="shared" ca="1" si="369"/>
        <v>0</v>
      </c>
      <c r="AJ212">
        <f t="shared" ca="1" si="369"/>
        <v>0</v>
      </c>
      <c r="AK212">
        <f t="shared" ca="1" si="369"/>
        <v>0</v>
      </c>
      <c r="AL212">
        <f t="shared" ref="AL212:BM212" ca="1" si="370">AK214</f>
        <v>0</v>
      </c>
      <c r="AM212">
        <f t="shared" ca="1" si="370"/>
        <v>0</v>
      </c>
      <c r="AN212">
        <f t="shared" ca="1" si="370"/>
        <v>0</v>
      </c>
      <c r="AO212">
        <f t="shared" ca="1" si="370"/>
        <v>0</v>
      </c>
      <c r="AP212">
        <f t="shared" ca="1" si="370"/>
        <v>0</v>
      </c>
      <c r="AQ212">
        <f t="shared" ca="1" si="370"/>
        <v>0</v>
      </c>
      <c r="AR212">
        <f t="shared" ca="1" si="370"/>
        <v>0</v>
      </c>
      <c r="AS212">
        <f t="shared" ca="1" si="370"/>
        <v>0</v>
      </c>
      <c r="AT212">
        <f t="shared" ca="1" si="370"/>
        <v>0</v>
      </c>
      <c r="AU212">
        <f t="shared" ca="1" si="370"/>
        <v>0</v>
      </c>
      <c r="AV212">
        <f t="shared" ca="1" si="370"/>
        <v>0</v>
      </c>
      <c r="AW212">
        <f t="shared" ca="1" si="370"/>
        <v>0</v>
      </c>
      <c r="AX212">
        <f t="shared" ca="1" si="370"/>
        <v>0</v>
      </c>
      <c r="AY212">
        <f t="shared" ca="1" si="370"/>
        <v>0</v>
      </c>
      <c r="AZ212">
        <f t="shared" ca="1" si="370"/>
        <v>0</v>
      </c>
      <c r="BA212">
        <f t="shared" ca="1" si="370"/>
        <v>0</v>
      </c>
      <c r="BB212">
        <f t="shared" ca="1" si="370"/>
        <v>0</v>
      </c>
      <c r="BC212">
        <f t="shared" ca="1" si="370"/>
        <v>0</v>
      </c>
      <c r="BD212">
        <f t="shared" ca="1" si="370"/>
        <v>0</v>
      </c>
      <c r="BE212">
        <f t="shared" ca="1" si="370"/>
        <v>0</v>
      </c>
      <c r="BF212">
        <f t="shared" ca="1" si="370"/>
        <v>0</v>
      </c>
      <c r="BG212">
        <f t="shared" ca="1" si="370"/>
        <v>0</v>
      </c>
      <c r="BH212">
        <f t="shared" ca="1" si="370"/>
        <v>0</v>
      </c>
      <c r="BI212">
        <f t="shared" ca="1" si="370"/>
        <v>0</v>
      </c>
      <c r="BJ212">
        <f t="shared" ca="1" si="370"/>
        <v>0</v>
      </c>
      <c r="BK212">
        <f t="shared" ca="1" si="370"/>
        <v>0</v>
      </c>
      <c r="BL212">
        <f t="shared" ca="1" si="370"/>
        <v>0</v>
      </c>
      <c r="BM212">
        <f t="shared" ca="1" si="370"/>
        <v>0</v>
      </c>
    </row>
    <row r="213" spans="1:65" ht="15" customHeight="1" x14ac:dyDescent="0.25">
      <c r="A213" s="82"/>
      <c r="B213" t="s">
        <v>242</v>
      </c>
      <c r="F213">
        <f t="shared" ref="F213:AK213" ca="1" si="371">-MIN(F210,F212)</f>
        <v>-182.36600000000001</v>
      </c>
      <c r="G213">
        <f t="shared" ca="1" si="371"/>
        <v>0</v>
      </c>
      <c r="H213">
        <f t="shared" ca="1" si="371"/>
        <v>0</v>
      </c>
      <c r="I213">
        <f t="shared" ca="1" si="371"/>
        <v>0</v>
      </c>
      <c r="J213">
        <f t="shared" ca="1" si="371"/>
        <v>0</v>
      </c>
      <c r="K213">
        <f t="shared" ca="1" si="371"/>
        <v>0</v>
      </c>
      <c r="L213">
        <f t="shared" ca="1" si="371"/>
        <v>0</v>
      </c>
      <c r="M213">
        <f t="shared" ca="1" si="371"/>
        <v>0</v>
      </c>
      <c r="N213">
        <f t="shared" ca="1" si="371"/>
        <v>0</v>
      </c>
      <c r="O213">
        <f t="shared" ca="1" si="371"/>
        <v>0</v>
      </c>
      <c r="P213">
        <f t="shared" ca="1" si="371"/>
        <v>0</v>
      </c>
      <c r="Q213">
        <f t="shared" ca="1" si="371"/>
        <v>0</v>
      </c>
      <c r="R213">
        <f t="shared" ca="1" si="371"/>
        <v>0</v>
      </c>
      <c r="S213">
        <f t="shared" ca="1" si="371"/>
        <v>0</v>
      </c>
      <c r="T213">
        <f t="shared" ca="1" si="371"/>
        <v>0</v>
      </c>
      <c r="U213">
        <f t="shared" ca="1" si="371"/>
        <v>0</v>
      </c>
      <c r="V213">
        <f t="shared" ca="1" si="371"/>
        <v>0</v>
      </c>
      <c r="W213">
        <f t="shared" ca="1" si="371"/>
        <v>0</v>
      </c>
      <c r="X213">
        <f t="shared" ca="1" si="371"/>
        <v>0</v>
      </c>
      <c r="Y213">
        <f t="shared" ca="1" si="371"/>
        <v>0</v>
      </c>
      <c r="Z213">
        <f t="shared" ca="1" si="371"/>
        <v>0</v>
      </c>
      <c r="AA213">
        <f t="shared" ca="1" si="371"/>
        <v>0</v>
      </c>
      <c r="AB213">
        <f t="shared" ca="1" si="371"/>
        <v>0</v>
      </c>
      <c r="AC213">
        <f t="shared" ca="1" si="371"/>
        <v>0</v>
      </c>
      <c r="AD213">
        <f t="shared" ca="1" si="371"/>
        <v>0</v>
      </c>
      <c r="AE213">
        <f t="shared" ca="1" si="371"/>
        <v>0</v>
      </c>
      <c r="AF213">
        <f t="shared" ca="1" si="371"/>
        <v>0</v>
      </c>
      <c r="AG213">
        <f t="shared" ca="1" si="371"/>
        <v>0</v>
      </c>
      <c r="AH213">
        <f t="shared" ca="1" si="371"/>
        <v>0</v>
      </c>
      <c r="AI213">
        <f t="shared" ca="1" si="371"/>
        <v>0</v>
      </c>
      <c r="AJ213">
        <f t="shared" ca="1" si="371"/>
        <v>0</v>
      </c>
      <c r="AK213">
        <f t="shared" ca="1" si="371"/>
        <v>0</v>
      </c>
      <c r="AL213">
        <f t="shared" ref="AL213:BM213" ca="1" si="372">-MIN(AL210,AL212)</f>
        <v>0</v>
      </c>
      <c r="AM213">
        <f t="shared" ca="1" si="372"/>
        <v>0</v>
      </c>
      <c r="AN213">
        <f t="shared" ca="1" si="372"/>
        <v>0</v>
      </c>
      <c r="AO213">
        <f t="shared" ca="1" si="372"/>
        <v>0</v>
      </c>
      <c r="AP213">
        <f t="shared" ca="1" si="372"/>
        <v>0</v>
      </c>
      <c r="AQ213">
        <f t="shared" ca="1" si="372"/>
        <v>0</v>
      </c>
      <c r="AR213">
        <f t="shared" ca="1" si="372"/>
        <v>0</v>
      </c>
      <c r="AS213">
        <f t="shared" ca="1" si="372"/>
        <v>0</v>
      </c>
      <c r="AT213">
        <f t="shared" ca="1" si="372"/>
        <v>0</v>
      </c>
      <c r="AU213">
        <f t="shared" ca="1" si="372"/>
        <v>0</v>
      </c>
      <c r="AV213">
        <f t="shared" ca="1" si="372"/>
        <v>0</v>
      </c>
      <c r="AW213">
        <f t="shared" ca="1" si="372"/>
        <v>0</v>
      </c>
      <c r="AX213">
        <f t="shared" ca="1" si="372"/>
        <v>0</v>
      </c>
      <c r="AY213">
        <f t="shared" ca="1" si="372"/>
        <v>0</v>
      </c>
      <c r="AZ213">
        <f t="shared" ca="1" si="372"/>
        <v>0</v>
      </c>
      <c r="BA213">
        <f t="shared" ca="1" si="372"/>
        <v>0</v>
      </c>
      <c r="BB213">
        <f t="shared" ca="1" si="372"/>
        <v>0</v>
      </c>
      <c r="BC213">
        <f t="shared" ca="1" si="372"/>
        <v>0</v>
      </c>
      <c r="BD213">
        <f t="shared" ca="1" si="372"/>
        <v>0</v>
      </c>
      <c r="BE213">
        <f t="shared" ca="1" si="372"/>
        <v>0</v>
      </c>
      <c r="BF213">
        <f t="shared" ca="1" si="372"/>
        <v>0</v>
      </c>
      <c r="BG213">
        <f t="shared" ca="1" si="372"/>
        <v>0</v>
      </c>
      <c r="BH213">
        <f t="shared" ca="1" si="372"/>
        <v>0</v>
      </c>
      <c r="BI213">
        <f t="shared" ca="1" si="372"/>
        <v>0</v>
      </c>
      <c r="BJ213">
        <f t="shared" ca="1" si="372"/>
        <v>0</v>
      </c>
      <c r="BK213">
        <f t="shared" ca="1" si="372"/>
        <v>0</v>
      </c>
      <c r="BL213">
        <f t="shared" ca="1" si="372"/>
        <v>0</v>
      </c>
      <c r="BM213">
        <f t="shared" ca="1" si="372"/>
        <v>0</v>
      </c>
    </row>
    <row r="214" spans="1:65" ht="15" customHeight="1" x14ac:dyDescent="0.25">
      <c r="A214" s="82"/>
      <c r="B214" t="s">
        <v>246</v>
      </c>
      <c r="E214">
        <f>E161</f>
        <v>182.36600000000001</v>
      </c>
      <c r="F214">
        <f t="shared" ref="F214:AK214" ca="1" si="373">SUM(F212:F213)</f>
        <v>0</v>
      </c>
      <c r="G214">
        <f t="shared" ca="1" si="373"/>
        <v>0</v>
      </c>
      <c r="H214">
        <f t="shared" ca="1" si="373"/>
        <v>0</v>
      </c>
      <c r="I214">
        <f t="shared" ca="1" si="373"/>
        <v>0</v>
      </c>
      <c r="J214">
        <f t="shared" ca="1" si="373"/>
        <v>0</v>
      </c>
      <c r="K214">
        <f t="shared" ca="1" si="373"/>
        <v>0</v>
      </c>
      <c r="L214">
        <f t="shared" ca="1" si="373"/>
        <v>0</v>
      </c>
      <c r="M214">
        <f t="shared" ca="1" si="373"/>
        <v>0</v>
      </c>
      <c r="N214">
        <f t="shared" ca="1" si="373"/>
        <v>0</v>
      </c>
      <c r="O214">
        <f t="shared" ca="1" si="373"/>
        <v>0</v>
      </c>
      <c r="P214">
        <f t="shared" ca="1" si="373"/>
        <v>0</v>
      </c>
      <c r="Q214">
        <f t="shared" ca="1" si="373"/>
        <v>0</v>
      </c>
      <c r="R214">
        <f t="shared" ca="1" si="373"/>
        <v>0</v>
      </c>
      <c r="S214">
        <f t="shared" ca="1" si="373"/>
        <v>0</v>
      </c>
      <c r="T214">
        <f t="shared" ca="1" si="373"/>
        <v>0</v>
      </c>
      <c r="U214">
        <f t="shared" ca="1" si="373"/>
        <v>0</v>
      </c>
      <c r="V214">
        <f t="shared" ca="1" si="373"/>
        <v>0</v>
      </c>
      <c r="W214">
        <f t="shared" ca="1" si="373"/>
        <v>0</v>
      </c>
      <c r="X214">
        <f t="shared" ca="1" si="373"/>
        <v>0</v>
      </c>
      <c r="Y214">
        <f t="shared" ca="1" si="373"/>
        <v>0</v>
      </c>
      <c r="Z214">
        <f t="shared" ca="1" si="373"/>
        <v>0</v>
      </c>
      <c r="AA214">
        <f t="shared" ca="1" si="373"/>
        <v>0</v>
      </c>
      <c r="AB214">
        <f t="shared" ca="1" si="373"/>
        <v>0</v>
      </c>
      <c r="AC214">
        <f t="shared" ca="1" si="373"/>
        <v>0</v>
      </c>
      <c r="AD214">
        <f t="shared" ca="1" si="373"/>
        <v>0</v>
      </c>
      <c r="AE214">
        <f t="shared" ca="1" si="373"/>
        <v>0</v>
      </c>
      <c r="AF214">
        <f t="shared" ca="1" si="373"/>
        <v>0</v>
      </c>
      <c r="AG214">
        <f t="shared" ca="1" si="373"/>
        <v>0</v>
      </c>
      <c r="AH214">
        <f t="shared" ca="1" si="373"/>
        <v>0</v>
      </c>
      <c r="AI214">
        <f t="shared" ca="1" si="373"/>
        <v>0</v>
      </c>
      <c r="AJ214">
        <f t="shared" ca="1" si="373"/>
        <v>0</v>
      </c>
      <c r="AK214">
        <f t="shared" ca="1" si="373"/>
        <v>0</v>
      </c>
      <c r="AL214">
        <f t="shared" ref="AL214:BM214" ca="1" si="374">SUM(AL212:AL213)</f>
        <v>0</v>
      </c>
      <c r="AM214">
        <f t="shared" ca="1" si="374"/>
        <v>0</v>
      </c>
      <c r="AN214">
        <f t="shared" ca="1" si="374"/>
        <v>0</v>
      </c>
      <c r="AO214">
        <f t="shared" ca="1" si="374"/>
        <v>0</v>
      </c>
      <c r="AP214">
        <f t="shared" ca="1" si="374"/>
        <v>0</v>
      </c>
      <c r="AQ214">
        <f t="shared" ca="1" si="374"/>
        <v>0</v>
      </c>
      <c r="AR214">
        <f t="shared" ca="1" si="374"/>
        <v>0</v>
      </c>
      <c r="AS214">
        <f t="shared" ca="1" si="374"/>
        <v>0</v>
      </c>
      <c r="AT214">
        <f t="shared" ca="1" si="374"/>
        <v>0</v>
      </c>
      <c r="AU214">
        <f t="shared" ca="1" si="374"/>
        <v>0</v>
      </c>
      <c r="AV214">
        <f t="shared" ca="1" si="374"/>
        <v>0</v>
      </c>
      <c r="AW214">
        <f t="shared" ca="1" si="374"/>
        <v>0</v>
      </c>
      <c r="AX214">
        <f t="shared" ca="1" si="374"/>
        <v>0</v>
      </c>
      <c r="AY214">
        <f t="shared" ca="1" si="374"/>
        <v>0</v>
      </c>
      <c r="AZ214">
        <f t="shared" ca="1" si="374"/>
        <v>0</v>
      </c>
      <c r="BA214">
        <f t="shared" ca="1" si="374"/>
        <v>0</v>
      </c>
      <c r="BB214">
        <f t="shared" ca="1" si="374"/>
        <v>0</v>
      </c>
      <c r="BC214">
        <f t="shared" ca="1" si="374"/>
        <v>0</v>
      </c>
      <c r="BD214">
        <f t="shared" ca="1" si="374"/>
        <v>0</v>
      </c>
      <c r="BE214">
        <f t="shared" ca="1" si="374"/>
        <v>0</v>
      </c>
      <c r="BF214">
        <f t="shared" ca="1" si="374"/>
        <v>0</v>
      </c>
      <c r="BG214">
        <f t="shared" ca="1" si="374"/>
        <v>0</v>
      </c>
      <c r="BH214">
        <f t="shared" ca="1" si="374"/>
        <v>0</v>
      </c>
      <c r="BI214">
        <f t="shared" ca="1" si="374"/>
        <v>0</v>
      </c>
      <c r="BJ214">
        <f t="shared" ca="1" si="374"/>
        <v>0</v>
      </c>
      <c r="BK214">
        <f t="shared" ca="1" si="374"/>
        <v>0</v>
      </c>
      <c r="BL214">
        <f t="shared" ca="1" si="374"/>
        <v>0</v>
      </c>
      <c r="BM214">
        <f t="shared" ca="1" si="374"/>
        <v>0</v>
      </c>
    </row>
    <row r="215" spans="1:65" ht="15" customHeight="1" x14ac:dyDescent="0.25">
      <c r="A215" s="82"/>
    </row>
    <row r="216" spans="1:65" ht="15" customHeight="1" x14ac:dyDescent="0.25">
      <c r="A216" s="82"/>
      <c r="B216" t="s">
        <v>102</v>
      </c>
      <c r="F216">
        <f t="shared" ref="F216:AK216" ca="1" si="375">F22*AVERAGE(E151:F151)</f>
        <v>6.5402376630117373E-2</v>
      </c>
      <c r="G216">
        <f t="shared" ca="1" si="375"/>
        <v>6.5190455961595284E-2</v>
      </c>
      <c r="H216">
        <f t="shared" ca="1" si="375"/>
        <v>6.4864773248337185E-2</v>
      </c>
      <c r="I216">
        <f t="shared" ca="1" si="375"/>
        <v>6.4474721154844261E-2</v>
      </c>
      <c r="J216">
        <f t="shared" ca="1" si="375"/>
        <v>6.402166556767698E-2</v>
      </c>
      <c r="K216">
        <f t="shared" ca="1" si="375"/>
        <v>6.3507010585150486E-2</v>
      </c>
      <c r="L216">
        <f t="shared" ca="1" si="375"/>
        <v>6.2932199556592572E-2</v>
      </c>
      <c r="M216">
        <f t="shared" ca="1" si="375"/>
        <v>6.2262893901741855E-2</v>
      </c>
      <c r="N216">
        <f t="shared" ca="1" si="375"/>
        <v>6.1514206461102963E-2</v>
      </c>
      <c r="O216">
        <f t="shared" ca="1" si="375"/>
        <v>6.0737114878100025E-2</v>
      </c>
      <c r="P216">
        <f t="shared" ca="1" si="375"/>
        <v>5.9933230513893571E-2</v>
      </c>
      <c r="Q216">
        <f t="shared" ca="1" si="375"/>
        <v>5.7437542979084967E-2</v>
      </c>
      <c r="R216">
        <f t="shared" ca="1" si="375"/>
        <v>5.5790611799854818E-2</v>
      </c>
      <c r="S216">
        <f t="shared" ca="1" si="375"/>
        <v>5.5738386760857156E-2</v>
      </c>
      <c r="T216">
        <f t="shared" ca="1" si="375"/>
        <v>5.4753678732299964E-2</v>
      </c>
      <c r="U216">
        <f t="shared" ca="1" si="375"/>
        <v>5.3770421775683717E-2</v>
      </c>
      <c r="V216">
        <f t="shared" ca="1" si="375"/>
        <v>5.2790005199169494E-2</v>
      </c>
      <c r="W216">
        <f t="shared" ca="1" si="375"/>
        <v>5.1790779081183777E-2</v>
      </c>
      <c r="X216">
        <f t="shared" ca="1" si="375"/>
        <v>5.0774031106279413E-2</v>
      </c>
      <c r="Y216">
        <f t="shared" ca="1" si="375"/>
        <v>4.9795285681277106E-2</v>
      </c>
      <c r="Z216">
        <f t="shared" ca="1" si="375"/>
        <v>4.8887200421178979E-2</v>
      </c>
      <c r="AA216">
        <f t="shared" ca="1" si="375"/>
        <v>4.8051341721859125E-2</v>
      </c>
      <c r="AB216">
        <f t="shared" ca="1" si="375"/>
        <v>4.7289313934550159E-2</v>
      </c>
      <c r="AC216">
        <f t="shared" ca="1" si="375"/>
        <v>4.4936093595992772E-2</v>
      </c>
      <c r="AD216">
        <f t="shared" ca="1" si="375"/>
        <v>4.3568966015768047E-2</v>
      </c>
      <c r="AE216">
        <f t="shared" ca="1" si="375"/>
        <v>4.3826881616302736E-2</v>
      </c>
      <c r="AF216">
        <f t="shared" ca="1" si="375"/>
        <v>4.31288013116011E-2</v>
      </c>
      <c r="AG216">
        <f t="shared" ca="1" si="375"/>
        <v>4.2498454439730951E-2</v>
      </c>
      <c r="AH216">
        <f t="shared" ca="1" si="375"/>
        <v>4.1937049904426038E-2</v>
      </c>
      <c r="AI216">
        <f t="shared" ca="1" si="375"/>
        <v>4.144582147228975E-2</v>
      </c>
      <c r="AJ216">
        <f t="shared" ca="1" si="375"/>
        <v>4.1026028277801593E-2</v>
      </c>
      <c r="AK216">
        <f t="shared" ca="1" si="375"/>
        <v>4.0678955340804505E-2</v>
      </c>
      <c r="AL216">
        <f t="shared" ref="AL216:BM216" ca="1" si="376">AL22*AVERAGE(AK151:AL151)</f>
        <v>4.0405914096767657E-2</v>
      </c>
      <c r="AM216">
        <f t="shared" ca="1" si="376"/>
        <v>4.0208242940128702E-2</v>
      </c>
      <c r="AN216">
        <f t="shared" ca="1" si="376"/>
        <v>4.0087307781028661E-2</v>
      </c>
      <c r="AO216">
        <f t="shared" ca="1" si="376"/>
        <v>3.8377835949095183E-2</v>
      </c>
      <c r="AP216">
        <f t="shared" ca="1" si="376"/>
        <v>3.76044204280346E-2</v>
      </c>
      <c r="AQ216">
        <f t="shared" ca="1" si="376"/>
        <v>3.8482171407100217E-2</v>
      </c>
      <c r="AR216">
        <f t="shared" ca="1" si="376"/>
        <v>3.8490189871674588E-2</v>
      </c>
      <c r="AS216">
        <f t="shared" ca="1" si="376"/>
        <v>3.8583789815513199E-2</v>
      </c>
      <c r="AT216">
        <f t="shared" ca="1" si="376"/>
        <v>3.8764521856590392E-2</v>
      </c>
      <c r="AU216">
        <f t="shared" ca="1" si="376"/>
        <v>3.9033967603152288E-2</v>
      </c>
      <c r="AV216">
        <f t="shared" ca="1" si="376"/>
        <v>3.9393740282434635E-2</v>
      </c>
      <c r="AW216">
        <f t="shared" ca="1" si="376"/>
        <v>3.9845485383894971E-2</v>
      </c>
      <c r="AX216">
        <f t="shared" ca="1" si="376"/>
        <v>4.0390881317297962E-2</v>
      </c>
      <c r="AY216">
        <f t="shared" ca="1" si="376"/>
        <v>4.1031640086002213E-2</v>
      </c>
      <c r="AZ216">
        <f t="shared" ca="1" si="376"/>
        <v>4.176950797580653E-2</v>
      </c>
      <c r="BA216">
        <f t="shared" ca="1" si="376"/>
        <v>4.0939599593057048E-2</v>
      </c>
      <c r="BB216">
        <f t="shared" ca="1" si="376"/>
        <v>4.0974472108582634E-2</v>
      </c>
      <c r="BC216">
        <f t="shared" ca="1" si="376"/>
        <v>4.2693871566994633E-2</v>
      </c>
      <c r="BD216">
        <f t="shared" ca="1" si="376"/>
        <v>4.3669950589772535E-2</v>
      </c>
      <c r="BE216">
        <f t="shared" ca="1" si="376"/>
        <v>4.4754423077837523E-2</v>
      </c>
      <c r="BF216">
        <f t="shared" ca="1" si="376"/>
        <v>4.5949274262266124E-2</v>
      </c>
      <c r="BG216">
        <f t="shared" ca="1" si="376"/>
        <v>4.7256528390236509E-2</v>
      </c>
      <c r="BH216">
        <f t="shared" ca="1" si="376"/>
        <v>4.8678249513278239E-2</v>
      </c>
      <c r="BI216">
        <f t="shared" ca="1" si="376"/>
        <v>5.0216542292885441E-2</v>
      </c>
      <c r="BJ216">
        <f t="shared" ca="1" si="376"/>
        <v>5.1873552823891687E-2</v>
      </c>
      <c r="BK216">
        <f t="shared" ca="1" si="376"/>
        <v>5.3651469476014665E-2</v>
      </c>
      <c r="BL216">
        <f t="shared" ca="1" si="376"/>
        <v>5.5552523753990279E-2</v>
      </c>
      <c r="BM216">
        <f t="shared" ca="1" si="376"/>
        <v>5.5912324510059383E-2</v>
      </c>
    </row>
    <row r="217" spans="1:65" ht="15" customHeight="1" x14ac:dyDescent="0.25">
      <c r="A217" s="82"/>
      <c r="B217" t="s">
        <v>247</v>
      </c>
      <c r="F217">
        <f t="shared" ref="F217:AK217" ca="1" si="377">F23*AVERAGE(E214:F214)</f>
        <v>0.3039433333333334</v>
      </c>
      <c r="G217">
        <f t="shared" ca="1" si="377"/>
        <v>0</v>
      </c>
      <c r="H217">
        <f t="shared" ca="1" si="377"/>
        <v>0</v>
      </c>
      <c r="I217">
        <f t="shared" ca="1" si="377"/>
        <v>0</v>
      </c>
      <c r="J217">
        <f t="shared" ca="1" si="377"/>
        <v>0</v>
      </c>
      <c r="K217">
        <f t="shared" ca="1" si="377"/>
        <v>0</v>
      </c>
      <c r="L217">
        <f t="shared" ca="1" si="377"/>
        <v>0</v>
      </c>
      <c r="M217">
        <f t="shared" ca="1" si="377"/>
        <v>0</v>
      </c>
      <c r="N217">
        <f t="shared" ca="1" si="377"/>
        <v>0</v>
      </c>
      <c r="O217">
        <f t="shared" ca="1" si="377"/>
        <v>0</v>
      </c>
      <c r="P217">
        <f t="shared" ca="1" si="377"/>
        <v>0</v>
      </c>
      <c r="Q217">
        <f t="shared" ca="1" si="377"/>
        <v>0</v>
      </c>
      <c r="R217">
        <f t="shared" ca="1" si="377"/>
        <v>0</v>
      </c>
      <c r="S217">
        <f t="shared" ca="1" si="377"/>
        <v>0</v>
      </c>
      <c r="T217">
        <f t="shared" ca="1" si="377"/>
        <v>0</v>
      </c>
      <c r="U217">
        <f t="shared" ca="1" si="377"/>
        <v>0</v>
      </c>
      <c r="V217">
        <f t="shared" ca="1" si="377"/>
        <v>0</v>
      </c>
      <c r="W217">
        <f t="shared" ca="1" si="377"/>
        <v>0</v>
      </c>
      <c r="X217">
        <f t="shared" ca="1" si="377"/>
        <v>0</v>
      </c>
      <c r="Y217">
        <f t="shared" ca="1" si="377"/>
        <v>0</v>
      </c>
      <c r="Z217">
        <f t="shared" ca="1" si="377"/>
        <v>0</v>
      </c>
      <c r="AA217">
        <f t="shared" ca="1" si="377"/>
        <v>0</v>
      </c>
      <c r="AB217">
        <f t="shared" ca="1" si="377"/>
        <v>0</v>
      </c>
      <c r="AC217">
        <f t="shared" ca="1" si="377"/>
        <v>0</v>
      </c>
      <c r="AD217">
        <f t="shared" ca="1" si="377"/>
        <v>0</v>
      </c>
      <c r="AE217">
        <f t="shared" ca="1" si="377"/>
        <v>0</v>
      </c>
      <c r="AF217">
        <f t="shared" ca="1" si="377"/>
        <v>0</v>
      </c>
      <c r="AG217">
        <f t="shared" ca="1" si="377"/>
        <v>0</v>
      </c>
      <c r="AH217">
        <f t="shared" ca="1" si="377"/>
        <v>0</v>
      </c>
      <c r="AI217">
        <f t="shared" ca="1" si="377"/>
        <v>0</v>
      </c>
      <c r="AJ217">
        <f t="shared" ca="1" si="377"/>
        <v>0</v>
      </c>
      <c r="AK217">
        <f t="shared" ca="1" si="377"/>
        <v>0</v>
      </c>
      <c r="AL217">
        <f t="shared" ref="AL217:BM217" ca="1" si="378">AL23*AVERAGE(AK214:AL214)</f>
        <v>0</v>
      </c>
      <c r="AM217">
        <f t="shared" ca="1" si="378"/>
        <v>0</v>
      </c>
      <c r="AN217">
        <f t="shared" ca="1" si="378"/>
        <v>0</v>
      </c>
      <c r="AO217">
        <f t="shared" ca="1" si="378"/>
        <v>0</v>
      </c>
      <c r="AP217">
        <f t="shared" ca="1" si="378"/>
        <v>0</v>
      </c>
      <c r="AQ217">
        <f t="shared" ca="1" si="378"/>
        <v>0</v>
      </c>
      <c r="AR217">
        <f t="shared" ca="1" si="378"/>
        <v>0</v>
      </c>
      <c r="AS217">
        <f t="shared" ca="1" si="378"/>
        <v>0</v>
      </c>
      <c r="AT217">
        <f t="shared" ca="1" si="378"/>
        <v>0</v>
      </c>
      <c r="AU217">
        <f t="shared" ca="1" si="378"/>
        <v>0</v>
      </c>
      <c r="AV217">
        <f t="shared" ca="1" si="378"/>
        <v>0</v>
      </c>
      <c r="AW217">
        <f t="shared" ca="1" si="378"/>
        <v>0</v>
      </c>
      <c r="AX217">
        <f t="shared" ca="1" si="378"/>
        <v>0</v>
      </c>
      <c r="AY217">
        <f t="shared" ca="1" si="378"/>
        <v>0</v>
      </c>
      <c r="AZ217">
        <f t="shared" ca="1" si="378"/>
        <v>0</v>
      </c>
      <c r="BA217">
        <f t="shared" ca="1" si="378"/>
        <v>0</v>
      </c>
      <c r="BB217">
        <f t="shared" ca="1" si="378"/>
        <v>0</v>
      </c>
      <c r="BC217">
        <f t="shared" ca="1" si="378"/>
        <v>0</v>
      </c>
      <c r="BD217">
        <f t="shared" ca="1" si="378"/>
        <v>0</v>
      </c>
      <c r="BE217">
        <f t="shared" ca="1" si="378"/>
        <v>0</v>
      </c>
      <c r="BF217">
        <f t="shared" ca="1" si="378"/>
        <v>0</v>
      </c>
      <c r="BG217">
        <f t="shared" ca="1" si="378"/>
        <v>0</v>
      </c>
      <c r="BH217">
        <f t="shared" ca="1" si="378"/>
        <v>0</v>
      </c>
      <c r="BI217">
        <f t="shared" ca="1" si="378"/>
        <v>0</v>
      </c>
      <c r="BJ217">
        <f t="shared" ca="1" si="378"/>
        <v>0</v>
      </c>
      <c r="BK217">
        <f t="shared" ca="1" si="378"/>
        <v>0</v>
      </c>
      <c r="BL217">
        <f t="shared" ca="1" si="378"/>
        <v>0</v>
      </c>
      <c r="BM217">
        <f t="shared" ca="1" si="378"/>
        <v>0</v>
      </c>
    </row>
    <row r="218" spans="1:65" ht="15" customHeight="1" x14ac:dyDescent="0.25">
      <c r="A218" s="82"/>
      <c r="B218" t="s">
        <v>301</v>
      </c>
      <c r="F218">
        <f t="shared" ref="F218:AK218" si="379">F24*AVERAGE(E208:F208)</f>
        <v>1.9221041666666667</v>
      </c>
      <c r="G218">
        <f t="shared" si="379"/>
        <v>1.9221041666666667</v>
      </c>
      <c r="H218">
        <f t="shared" si="379"/>
        <v>1.9221041666666667</v>
      </c>
      <c r="I218">
        <f t="shared" si="379"/>
        <v>1.9221041666666667</v>
      </c>
      <c r="J218">
        <f t="shared" si="379"/>
        <v>1.9221041666666667</v>
      </c>
      <c r="K218">
        <f t="shared" si="379"/>
        <v>1.9221041666666667</v>
      </c>
      <c r="L218">
        <f t="shared" si="379"/>
        <v>1.9221041666666667</v>
      </c>
      <c r="M218">
        <f t="shared" si="379"/>
        <v>1.9221041666666667</v>
      </c>
      <c r="N218">
        <f t="shared" si="379"/>
        <v>1.9221041666666667</v>
      </c>
      <c r="O218">
        <f t="shared" si="379"/>
        <v>1.9221041666666667</v>
      </c>
      <c r="P218">
        <f t="shared" si="379"/>
        <v>1.9221041666666667</v>
      </c>
      <c r="Q218">
        <f t="shared" si="379"/>
        <v>1.9221041666666667</v>
      </c>
      <c r="R218">
        <f t="shared" si="379"/>
        <v>1.9221041666666667</v>
      </c>
      <c r="S218">
        <f t="shared" si="379"/>
        <v>1.9221041666666667</v>
      </c>
      <c r="T218">
        <f t="shared" si="379"/>
        <v>1.9221041666666667</v>
      </c>
      <c r="U218">
        <f t="shared" si="379"/>
        <v>1.9221041666666667</v>
      </c>
      <c r="V218">
        <f t="shared" si="379"/>
        <v>1.9221041666666667</v>
      </c>
      <c r="W218">
        <f t="shared" si="379"/>
        <v>1.9221041666666667</v>
      </c>
      <c r="X218">
        <f t="shared" si="379"/>
        <v>1.9221041666666667</v>
      </c>
      <c r="Y218">
        <f t="shared" si="379"/>
        <v>1.9221041666666667</v>
      </c>
      <c r="Z218">
        <f t="shared" si="379"/>
        <v>1.9221041666666667</v>
      </c>
      <c r="AA218">
        <f t="shared" si="379"/>
        <v>1.9221041666666667</v>
      </c>
      <c r="AB218">
        <f t="shared" si="379"/>
        <v>1.9221041666666667</v>
      </c>
      <c r="AC218">
        <f t="shared" si="379"/>
        <v>1.9221041666666667</v>
      </c>
      <c r="AD218">
        <f t="shared" si="379"/>
        <v>1.9221041666666667</v>
      </c>
      <c r="AE218">
        <f t="shared" si="379"/>
        <v>1.9221041666666667</v>
      </c>
      <c r="AF218">
        <f t="shared" si="379"/>
        <v>1.9221041666666667</v>
      </c>
      <c r="AG218">
        <f t="shared" si="379"/>
        <v>1.9221041666666667</v>
      </c>
      <c r="AH218">
        <f t="shared" si="379"/>
        <v>1.9221041666666667</v>
      </c>
      <c r="AI218">
        <f t="shared" si="379"/>
        <v>1.9221041666666667</v>
      </c>
      <c r="AJ218">
        <f t="shared" si="379"/>
        <v>1.9221041666666667</v>
      </c>
      <c r="AK218">
        <f t="shared" si="379"/>
        <v>1.9221041666666667</v>
      </c>
      <c r="AL218">
        <f t="shared" ref="AL218:BM218" si="380">AL24*AVERAGE(AK208:AL208)</f>
        <v>1.9221041666666667</v>
      </c>
      <c r="AM218">
        <f t="shared" si="380"/>
        <v>1.9221041666666667</v>
      </c>
      <c r="AN218">
        <f t="shared" si="380"/>
        <v>1.9221041666666667</v>
      </c>
      <c r="AO218">
        <f t="shared" si="380"/>
        <v>1.9221041666666667</v>
      </c>
      <c r="AP218">
        <f t="shared" si="380"/>
        <v>1.9221041666666667</v>
      </c>
      <c r="AQ218">
        <f t="shared" si="380"/>
        <v>1.9221041666666667</v>
      </c>
      <c r="AR218">
        <f t="shared" si="380"/>
        <v>1.9221041666666667</v>
      </c>
      <c r="AS218">
        <f t="shared" si="380"/>
        <v>1.9221041666666667</v>
      </c>
      <c r="AT218">
        <f t="shared" si="380"/>
        <v>1.9221041666666667</v>
      </c>
      <c r="AU218">
        <f t="shared" si="380"/>
        <v>1.9221041666666667</v>
      </c>
      <c r="AV218">
        <f t="shared" si="380"/>
        <v>1.9221041666666667</v>
      </c>
      <c r="AW218">
        <f t="shared" si="380"/>
        <v>1.9221041666666667</v>
      </c>
      <c r="AX218">
        <f t="shared" si="380"/>
        <v>1.9221041666666667</v>
      </c>
      <c r="AY218">
        <f t="shared" si="380"/>
        <v>1.9221041666666667</v>
      </c>
      <c r="AZ218">
        <f t="shared" si="380"/>
        <v>1.9221041666666667</v>
      </c>
      <c r="BA218">
        <f t="shared" si="380"/>
        <v>1.9221041666666667</v>
      </c>
      <c r="BB218">
        <f t="shared" si="380"/>
        <v>1.9221041666666667</v>
      </c>
      <c r="BC218">
        <f t="shared" si="380"/>
        <v>1.9221041666666667</v>
      </c>
      <c r="BD218">
        <f t="shared" si="380"/>
        <v>1.9221041666666667</v>
      </c>
      <c r="BE218">
        <f t="shared" si="380"/>
        <v>1.9221041666666667</v>
      </c>
      <c r="BF218">
        <f t="shared" si="380"/>
        <v>1.9221041666666667</v>
      </c>
      <c r="BG218">
        <f t="shared" si="380"/>
        <v>1.9221041666666667</v>
      </c>
      <c r="BH218">
        <f t="shared" si="380"/>
        <v>1.9221041666666667</v>
      </c>
      <c r="BI218">
        <f t="shared" si="380"/>
        <v>1.9221041666666667</v>
      </c>
      <c r="BJ218">
        <f t="shared" si="380"/>
        <v>1.9221041666666667</v>
      </c>
      <c r="BK218">
        <f t="shared" si="380"/>
        <v>1.9221041666666667</v>
      </c>
      <c r="BL218">
        <f t="shared" si="380"/>
        <v>1.9221041666666667</v>
      </c>
      <c r="BM218">
        <f t="shared" si="380"/>
        <v>1.9221041666666667</v>
      </c>
    </row>
    <row r="219" spans="1:65" ht="15" customHeight="1" x14ac:dyDescent="0.25">
      <c r="A219" s="82"/>
    </row>
    <row r="220" spans="1:65" ht="15" customHeight="1" x14ac:dyDescent="0.25">
      <c r="A220" s="82" t="s">
        <v>248</v>
      </c>
    </row>
    <row r="221" spans="1:65" ht="15" customHeight="1" x14ac:dyDescent="0.25">
      <c r="A221" s="82"/>
      <c r="B221" t="s">
        <v>249</v>
      </c>
      <c r="G221" s="43">
        <f t="shared" ref="G221:AL221" ca="1" si="381">(G30+G31)/(F30+F31)-1</f>
        <v>3.0057299008830141E-2</v>
      </c>
      <c r="H221" s="43">
        <f t="shared" ca="1" si="381"/>
        <v>3.0008446486627038E-2</v>
      </c>
      <c r="I221" s="43">
        <f t="shared" ca="1" si="381"/>
        <v>2.9961166150519691E-2</v>
      </c>
      <c r="J221" s="43">
        <f t="shared" ca="1" si="381"/>
        <v>2.9915405652481519E-2</v>
      </c>
      <c r="K221" s="43">
        <f t="shared" ca="1" si="381"/>
        <v>2.9871114670721788E-2</v>
      </c>
      <c r="L221" s="43">
        <f t="shared" ca="1" si="381"/>
        <v>2.9828244816449301E-2</v>
      </c>
      <c r="M221" s="43">
        <f t="shared" ca="1" si="381"/>
        <v>2.9786749545752889E-2</v>
      </c>
      <c r="N221" s="43">
        <f t="shared" ca="1" si="381"/>
        <v>2.9746584076276283E-2</v>
      </c>
      <c r="O221" s="43">
        <f t="shared" ca="1" si="381"/>
        <v>2.9707705308378962E-2</v>
      </c>
      <c r="P221" s="43">
        <f t="shared" ca="1" si="381"/>
        <v>2.9670071750502514E-2</v>
      </c>
      <c r="Q221" s="43">
        <f t="shared" ca="1" si="381"/>
        <v>2.9633643448484515E-2</v>
      </c>
      <c r="R221" s="43">
        <f t="shared" ca="1" si="381"/>
        <v>2.2005153083241025E-2</v>
      </c>
      <c r="S221" s="43">
        <f t="shared" ca="1" si="381"/>
        <v>2.4799291575478888E-2</v>
      </c>
      <c r="T221" s="43">
        <f t="shared" ca="1" si="381"/>
        <v>2.476506596162098E-2</v>
      </c>
      <c r="U221" s="43">
        <f t="shared" ca="1" si="381"/>
        <v>2.4731768101200924E-2</v>
      </c>
      <c r="V221" s="43">
        <f t="shared" ca="1" si="381"/>
        <v>2.4699372310863277E-2</v>
      </c>
      <c r="W221" s="43">
        <f t="shared" ca="1" si="381"/>
        <v>2.4667853739997803E-2</v>
      </c>
      <c r="X221" s="43">
        <f t="shared" ca="1" si="381"/>
        <v>2.4637188338476834E-2</v>
      </c>
      <c r="Y221" s="43">
        <f t="shared" ca="1" si="381"/>
        <v>2.4607352825888773E-2</v>
      </c>
      <c r="Z221" s="43">
        <f t="shared" ca="1" si="381"/>
        <v>2.4578324662178241E-2</v>
      </c>
      <c r="AA221" s="43">
        <f t="shared" ca="1" si="381"/>
        <v>2.4550082019631603E-2</v>
      </c>
      <c r="AB221" s="43">
        <f t="shared" ca="1" si="381"/>
        <v>2.4522603756123917E-2</v>
      </c>
      <c r="AC221" s="43">
        <f t="shared" ca="1" si="381"/>
        <v>2.4495869389565605E-2</v>
      </c>
      <c r="AD221" s="43">
        <f t="shared" ca="1" si="381"/>
        <v>1.7649556247022913E-2</v>
      </c>
      <c r="AE221" s="43">
        <f t="shared" ca="1" si="381"/>
        <v>1.9556663583432776E-2</v>
      </c>
      <c r="AF221" s="43">
        <f t="shared" ca="1" si="381"/>
        <v>1.9534076628875408E-2</v>
      </c>
      <c r="AG221" s="43">
        <f t="shared" ca="1" si="381"/>
        <v>1.951197864496268E-2</v>
      </c>
      <c r="AH221" s="43">
        <f t="shared" ca="1" si="381"/>
        <v>1.9490358636412131E-2</v>
      </c>
      <c r="AI221" s="43">
        <f t="shared" ca="1" si="381"/>
        <v>1.9469205890460861E-2</v>
      </c>
      <c r="AJ221" s="43">
        <f t="shared" ca="1" si="381"/>
        <v>1.9448509967880945E-2</v>
      </c>
      <c r="AK221" s="43">
        <f t="shared" ca="1" si="381"/>
        <v>1.9428260694331678E-2</v>
      </c>
      <c r="AL221" s="43">
        <f t="shared" ca="1" si="381"/>
        <v>1.9408448152031799E-2</v>
      </c>
      <c r="AM221" s="43">
        <f t="shared" ref="AM221:BM221" ca="1" si="382">(AM30+AM31)/(AL30+AL31)-1</f>
        <v>1.9389062671742341E-2</v>
      </c>
      <c r="AN221" s="43">
        <f t="shared" ca="1" si="382"/>
        <v>1.9370094825042372E-2</v>
      </c>
      <c r="AO221" s="43">
        <f t="shared" ca="1" si="382"/>
        <v>1.9351535416883836E-2</v>
      </c>
      <c r="AP221" s="43">
        <f t="shared" ca="1" si="382"/>
        <v>1.8323171828109608E-2</v>
      </c>
      <c r="AQ221" s="43">
        <f t="shared" ca="1" si="382"/>
        <v>1.9703628845267218E-2</v>
      </c>
      <c r="AR221" s="43">
        <f t="shared" ca="1" si="382"/>
        <v>1.9678817223611311E-2</v>
      </c>
      <c r="AS221" s="43">
        <f t="shared" ca="1" si="382"/>
        <v>1.9654555323672884E-2</v>
      </c>
      <c r="AT221" s="43">
        <f t="shared" ca="1" si="382"/>
        <v>1.9630830682934253E-2</v>
      </c>
      <c r="AU221" s="43">
        <f t="shared" ca="1" si="382"/>
        <v>1.9607631170737827E-2</v>
      </c>
      <c r="AV221" s="43">
        <f t="shared" ca="1" si="382"/>
        <v>1.9584944977439234E-2</v>
      </c>
      <c r="AW221" s="43">
        <f t="shared" ca="1" si="382"/>
        <v>1.956276060398987E-2</v>
      </c>
      <c r="AX221" s="43">
        <f t="shared" ca="1" si="382"/>
        <v>1.9541066851913369E-2</v>
      </c>
      <c r="AY221" s="43">
        <f t="shared" ca="1" si="382"/>
        <v>1.9519852813670413E-2</v>
      </c>
      <c r="AZ221" s="43">
        <f t="shared" ca="1" si="382"/>
        <v>1.949910786338771E-2</v>
      </c>
      <c r="BA221" s="43">
        <f t="shared" ca="1" si="382"/>
        <v>1.9478821647936018E-2</v>
      </c>
      <c r="BB221" s="43">
        <f t="shared" ca="1" si="382"/>
        <v>1.8833091665983792E-2</v>
      </c>
      <c r="BC221" s="43">
        <f t="shared" ca="1" si="382"/>
        <v>1.9827604740740634E-2</v>
      </c>
      <c r="BD221" s="43">
        <f t="shared" ca="1" si="382"/>
        <v>1.9801022477830665E-2</v>
      </c>
      <c r="BE221" s="43">
        <f t="shared" ca="1" si="382"/>
        <v>1.9775039920013837E-2</v>
      </c>
      <c r="BF221" s="43">
        <f t="shared" ca="1" si="382"/>
        <v>1.9749643359852076E-2</v>
      </c>
      <c r="BG221" s="43">
        <f t="shared" ca="1" si="382"/>
        <v>1.9724819464508991E-2</v>
      </c>
      <c r="BH221" s="43">
        <f t="shared" ca="1" si="382"/>
        <v>1.9700555263242991E-2</v>
      </c>
      <c r="BI221" s="43">
        <f t="shared" ca="1" si="382"/>
        <v>1.9676838135400221E-2</v>
      </c>
      <c r="BJ221" s="43">
        <f t="shared" ca="1" si="382"/>
        <v>1.9653655798883785E-2</v>
      </c>
      <c r="BK221" s="43">
        <f t="shared" ca="1" si="382"/>
        <v>1.9630996299071946E-2</v>
      </c>
      <c r="BL221" s="43">
        <f t="shared" ca="1" si="382"/>
        <v>1.9608847998171308E-2</v>
      </c>
      <c r="BM221" s="43">
        <f t="shared" ca="1" si="382"/>
        <v>1.9587199564980784E-2</v>
      </c>
    </row>
    <row r="222" spans="1:65" ht="15" customHeight="1" x14ac:dyDescent="0.25">
      <c r="A222" s="82"/>
      <c r="B222" t="s">
        <v>72</v>
      </c>
      <c r="F222" s="43">
        <f t="shared" ref="F222:AK222" ca="1" si="383">+F36/F33</f>
        <v>0.71797695989023547</v>
      </c>
      <c r="G222" s="43">
        <f t="shared" ca="1" si="383"/>
        <v>0.7167191173833104</v>
      </c>
      <c r="H222" s="43">
        <f t="shared" ca="1" si="383"/>
        <v>0.71564588381210181</v>
      </c>
      <c r="I222" s="43">
        <f t="shared" ca="1" si="383"/>
        <v>0.71475171012982863</v>
      </c>
      <c r="J222" s="43">
        <f t="shared" ca="1" si="383"/>
        <v>0.71403107357306839</v>
      </c>
      <c r="K222" s="43">
        <f t="shared" ca="1" si="383"/>
        <v>0.71347848306583228</v>
      </c>
      <c r="L222" s="43">
        <f t="shared" ca="1" si="383"/>
        <v>0.71308848442772965</v>
      </c>
      <c r="M222" s="43">
        <f t="shared" ca="1" si="383"/>
        <v>0.7128556653792576</v>
      </c>
      <c r="N222" s="43">
        <f t="shared" ca="1" si="383"/>
        <v>0.71277466033818104</v>
      </c>
      <c r="O222" s="43">
        <f t="shared" ca="1" si="383"/>
        <v>0.71284015500187081</v>
      </c>
      <c r="P222" s="43">
        <f t="shared" ca="1" si="383"/>
        <v>0.71304689071136662</v>
      </c>
      <c r="Q222" s="43">
        <f t="shared" ca="1" si="383"/>
        <v>0.71338966859380459</v>
      </c>
      <c r="R222" s="43">
        <f t="shared" ca="1" si="383"/>
        <v>0.69395145415499404</v>
      </c>
      <c r="S222" s="43">
        <f t="shared" ca="1" si="383"/>
        <v>0.69378797458355335</v>
      </c>
      <c r="T222" s="43">
        <f t="shared" ca="1" si="383"/>
        <v>0.69374078370837633</v>
      </c>
      <c r="U222" s="43">
        <f t="shared" ca="1" si="383"/>
        <v>0.69380617883534823</v>
      </c>
      <c r="V222" s="43">
        <f t="shared" ca="1" si="383"/>
        <v>0.69398050877278417</v>
      </c>
      <c r="W222" s="43">
        <f t="shared" ca="1" si="383"/>
        <v>0.6942601749157512</v>
      </c>
      <c r="X222" s="43">
        <f t="shared" ca="1" si="383"/>
        <v>0.69928939557524616</v>
      </c>
      <c r="Y222" s="43">
        <f t="shared" ca="1" si="383"/>
        <v>0.70424255769378941</v>
      </c>
      <c r="Z222" s="43">
        <f t="shared" ca="1" si="383"/>
        <v>0.70912020812704346</v>
      </c>
      <c r="AA222" s="43">
        <f t="shared" ca="1" si="383"/>
        <v>0.71392291084785331</v>
      </c>
      <c r="AB222" s="43">
        <f t="shared" ca="1" si="383"/>
        <v>0.71865124617164799</v>
      </c>
      <c r="AC222" s="43">
        <f t="shared" ca="1" si="383"/>
        <v>0.72330580998671945</v>
      </c>
      <c r="AD222" s="43">
        <f t="shared" ca="1" si="383"/>
        <v>0.70881497286076045</v>
      </c>
      <c r="AE222" s="43">
        <f t="shared" ca="1" si="383"/>
        <v>0.71274965526743173</v>
      </c>
      <c r="AF222" s="43">
        <f t="shared" ca="1" si="383"/>
        <v>0.71663189565461405</v>
      </c>
      <c r="AG222" s="43">
        <f t="shared" ca="1" si="383"/>
        <v>0.72046217141662061</v>
      </c>
      <c r="AH222" s="43">
        <f t="shared" ca="1" si="383"/>
        <v>0.72424096160913964</v>
      </c>
      <c r="AI222" s="43">
        <f t="shared" ca="1" si="383"/>
        <v>0.72796874675954282</v>
      </c>
      <c r="AJ222" s="43">
        <f t="shared" ca="1" si="383"/>
        <v>0.73164600868059049</v>
      </c>
      <c r="AK222" s="43">
        <f t="shared" ca="1" si="383"/>
        <v>0.7352732302875854</v>
      </c>
      <c r="AL222" s="43">
        <f t="shared" ref="AL222:BM222" ca="1" si="384">+AL36/AL33</f>
        <v>0.73885089541902715</v>
      </c>
      <c r="AM222" s="43">
        <f t="shared" ca="1" si="384"/>
        <v>0.74237948866080727</v>
      </c>
      <c r="AN222" s="43">
        <f t="shared" ca="1" si="384"/>
        <v>0.74585949517398664</v>
      </c>
      <c r="AO222" s="43">
        <f t="shared" ca="1" si="384"/>
        <v>0.74929140052618748</v>
      </c>
      <c r="AP222" s="43">
        <f t="shared" ca="1" si="384"/>
        <v>0.73929845769903868</v>
      </c>
      <c r="AQ222" s="43">
        <f t="shared" ca="1" si="384"/>
        <v>0.74291446726761867</v>
      </c>
      <c r="AR222" s="43">
        <f t="shared" ca="1" si="384"/>
        <v>0.74647786878372524</v>
      </c>
      <c r="AS222" s="43">
        <f t="shared" ca="1" si="384"/>
        <v>0.749989276889093</v>
      </c>
      <c r="AT222" s="43">
        <f t="shared" ca="1" si="384"/>
        <v>0.75344930327005077</v>
      </c>
      <c r="AU222" s="43">
        <f t="shared" ca="1" si="384"/>
        <v>0.75685855654916212</v>
      </c>
      <c r="AV222" s="43">
        <f t="shared" ca="1" si="384"/>
        <v>0.76021764218066656</v>
      </c>
      <c r="AW222" s="43">
        <f t="shared" ca="1" si="384"/>
        <v>0.7635271623496922</v>
      </c>
      <c r="AX222" s="43">
        <f t="shared" ca="1" si="384"/>
        <v>0.76678771587520222</v>
      </c>
      <c r="AY222" s="43">
        <f t="shared" ca="1" si="384"/>
        <v>0.76999989811663705</v>
      </c>
      <c r="AZ222" s="43">
        <f t="shared" ca="1" si="384"/>
        <v>0.77316430088421262</v>
      </c>
      <c r="BA222" s="43">
        <f t="shared" ca="1" si="384"/>
        <v>0.77628151235283194</v>
      </c>
      <c r="BB222" s="43">
        <f t="shared" ca="1" si="384"/>
        <v>0.76806300682201434</v>
      </c>
      <c r="BC222" s="43">
        <f t="shared" ca="1" si="384"/>
        <v>0.77133389347032422</v>
      </c>
      <c r="BD222" s="43">
        <f t="shared" ca="1" si="384"/>
        <v>0.77455365653889141</v>
      </c>
      <c r="BE222" s="43">
        <f t="shared" ca="1" si="384"/>
        <v>0.77772300594846311</v>
      </c>
      <c r="BF222" s="43">
        <f t="shared" ca="1" si="384"/>
        <v>0.78084264432394712</v>
      </c>
      <c r="BG222" s="43">
        <f t="shared" ca="1" si="384"/>
        <v>0.78391326700094444</v>
      </c>
      <c r="BH222" s="43">
        <f t="shared" ca="1" si="384"/>
        <v>0.78693556203437642</v>
      </c>
      <c r="BI222" s="43">
        <f t="shared" ca="1" si="384"/>
        <v>0.78991021020915231</v>
      </c>
      <c r="BJ222" s="43">
        <f t="shared" ca="1" si="384"/>
        <v>0.7928378850528276</v>
      </c>
      <c r="BK222" s="43">
        <f t="shared" ca="1" si="384"/>
        <v>0.79571925285019829</v>
      </c>
      <c r="BL222" s="43">
        <f t="shared" ca="1" si="384"/>
        <v>0.79855497265977926</v>
      </c>
      <c r="BM222" s="43">
        <f t="shared" ca="1" si="384"/>
        <v>0.80134569633211494</v>
      </c>
    </row>
    <row r="223" spans="1:65" ht="15" customHeight="1" x14ac:dyDescent="0.25">
      <c r="A223" s="82"/>
      <c r="B223" t="s">
        <v>74</v>
      </c>
      <c r="F223" s="43">
        <f ca="1">F40/F33</f>
        <v>-7.3957934529273198E-2</v>
      </c>
      <c r="G223" s="43">
        <f t="shared" ref="G223:BM223" ca="1" si="385">G40/G33</f>
        <v>-7.7925787331639143E-2</v>
      </c>
      <c r="H223" s="43">
        <f t="shared" ca="1" si="385"/>
        <v>-8.1691868032470194E-2</v>
      </c>
      <c r="I223" s="43">
        <f t="shared" ca="1" si="385"/>
        <v>-8.5260916019301455E-2</v>
      </c>
      <c r="J223" s="43">
        <f t="shared" ca="1" si="385"/>
        <v>-8.8637675535160818E-2</v>
      </c>
      <c r="K223" s="43">
        <f t="shared" ca="1" si="385"/>
        <v>-9.1826890466541189E-2</v>
      </c>
      <c r="L223" s="43">
        <f t="shared" ca="1" si="385"/>
        <v>-9.4833299266397983E-2</v>
      </c>
      <c r="M223" s="43">
        <f t="shared" ca="1" si="385"/>
        <v>-9.2842385706529404E-2</v>
      </c>
      <c r="N223" s="43">
        <f t="shared" ca="1" si="385"/>
        <v>-9.0881660876286963E-2</v>
      </c>
      <c r="O223" s="43">
        <f t="shared" ca="1" si="385"/>
        <v>-8.8951117915617189E-2</v>
      </c>
      <c r="P223" s="43">
        <f t="shared" ca="1" si="385"/>
        <v>-8.7050731077614338E-2</v>
      </c>
      <c r="Q223" s="43">
        <f t="shared" ca="1" si="385"/>
        <v>-8.5180456214507677E-2</v>
      </c>
      <c r="R223" s="43">
        <f t="shared" ca="1" si="385"/>
        <v>-8.8808105440116067E-2</v>
      </c>
      <c r="S223" s="43">
        <f t="shared" ca="1" si="385"/>
        <v>-8.7179764535207718E-2</v>
      </c>
      <c r="T223" s="43">
        <f t="shared" ca="1" si="385"/>
        <v>-8.5574977375907496E-2</v>
      </c>
      <c r="U223" s="43">
        <f t="shared" ca="1" si="385"/>
        <v>-8.3993612227128062E-2</v>
      </c>
      <c r="V223" s="43">
        <f t="shared" ca="1" si="385"/>
        <v>-8.2435530974813126E-2</v>
      </c>
      <c r="W223" s="43">
        <f t="shared" ca="1" si="385"/>
        <v>-8.0900589360526784E-2</v>
      </c>
      <c r="X223" s="43">
        <f t="shared" ca="1" si="385"/>
        <v>-7.9388637216313881E-2</v>
      </c>
      <c r="Y223" s="43">
        <f t="shared" ca="1" si="385"/>
        <v>-7.7899518699471065E-2</v>
      </c>
      <c r="Z223" s="43">
        <f t="shared" ca="1" si="385"/>
        <v>-7.6433072526882334E-2</v>
      </c>
      <c r="AA223" s="43">
        <f t="shared" ca="1" si="385"/>
        <v>-7.4989132208586079E-2</v>
      </c>
      <c r="AB223" s="43">
        <f t="shared" ca="1" si="385"/>
        <v>-7.3567526280254134E-2</v>
      </c>
      <c r="AC223" s="43">
        <f t="shared" ca="1" si="385"/>
        <v>-7.216807853427816E-2</v>
      </c>
      <c r="AD223" s="43">
        <f t="shared" ca="1" si="385"/>
        <v>-7.4018309164334342E-2</v>
      </c>
      <c r="AE223" s="43">
        <f t="shared" ca="1" si="385"/>
        <v>-7.2875047689370559E-2</v>
      </c>
      <c r="AF223" s="43">
        <f t="shared" ca="1" si="385"/>
        <v>-7.1747010691069479E-2</v>
      </c>
      <c r="AG223" s="43">
        <f t="shared" ca="1" si="385"/>
        <v>-7.0634061016197347E-2</v>
      </c>
      <c r="AH223" s="43">
        <f t="shared" ca="1" si="385"/>
        <v>-6.9536060998061644E-2</v>
      </c>
      <c r="AI223" s="43">
        <f t="shared" ca="1" si="385"/>
        <v>-6.8452872511727755E-2</v>
      </c>
      <c r="AJ223" s="43">
        <f t="shared" ca="1" si="385"/>
        <v>-6.7384357028261135E-2</v>
      </c>
      <c r="AK223" s="43">
        <f t="shared" ca="1" si="385"/>
        <v>-6.6330375667979058E-2</v>
      </c>
      <c r="AL223" s="43">
        <f t="shared" ca="1" si="385"/>
        <v>-6.5290789252697101E-2</v>
      </c>
      <c r="AM223" s="43">
        <f t="shared" ca="1" si="385"/>
        <v>-6.4265458356957433E-2</v>
      </c>
      <c r="AN223" s="43">
        <f t="shared" ca="1" si="385"/>
        <v>-6.3254243358227075E-2</v>
      </c>
      <c r="AO223" s="43">
        <f t="shared" ca="1" si="385"/>
        <v>-6.2257004486055957E-2</v>
      </c>
      <c r="AP223" s="43">
        <f t="shared" ca="1" si="385"/>
        <v>-6.3739788188109311E-2</v>
      </c>
      <c r="AQ223" s="43">
        <f t="shared" ca="1" si="385"/>
        <v>-6.2711743448892243E-2</v>
      </c>
      <c r="AR223" s="43">
        <f t="shared" ca="1" si="385"/>
        <v>-6.1698662749838797E-2</v>
      </c>
      <c r="AS223" s="43">
        <f t="shared" ca="1" si="385"/>
        <v>-6.0700372559990175E-2</v>
      </c>
      <c r="AT223" s="43">
        <f t="shared" ca="1" si="385"/>
        <v>-5.9716700159864987E-2</v>
      </c>
      <c r="AU223" s="43">
        <f t="shared" ca="1" si="385"/>
        <v>-5.8747473672579605E-2</v>
      </c>
      <c r="AV223" s="43">
        <f t="shared" ca="1" si="385"/>
        <v>-5.7792522093891477E-2</v>
      </c>
      <c r="AW223" s="43">
        <f t="shared" ca="1" si="385"/>
        <v>-5.6851675321173821E-2</v>
      </c>
      <c r="AX223" s="43">
        <f t="shared" ca="1" si="385"/>
        <v>-5.5924764181332277E-2</v>
      </c>
      <c r="AY223" s="43">
        <f t="shared" ca="1" si="385"/>
        <v>-5.5011620457673611E-2</v>
      </c>
      <c r="AZ223" s="43">
        <f t="shared" ca="1" si="385"/>
        <v>-5.4112076915737731E-2</v>
      </c>
      <c r="BA223" s="43">
        <f t="shared" ca="1" si="385"/>
        <v>-5.3225967328104785E-2</v>
      </c>
      <c r="BB223" s="43">
        <f t="shared" ca="1" si="385"/>
        <v>-5.3932077141635643E-2</v>
      </c>
      <c r="BC223" s="43">
        <f t="shared" ca="1" si="385"/>
        <v>-5.3029432819393943E-2</v>
      </c>
      <c r="BD223" s="43">
        <f t="shared" ca="1" si="385"/>
        <v>-5.214092254954393E-2</v>
      </c>
      <c r="BE223" s="43">
        <f t="shared" ca="1" si="385"/>
        <v>-5.1266351248652892E-2</v>
      </c>
      <c r="BF223" s="43">
        <f t="shared" ca="1" si="385"/>
        <v>-5.040552582309691E-2</v>
      </c>
      <c r="BG223" s="43">
        <f t="shared" ca="1" si="385"/>
        <v>-4.9558255167658237E-2</v>
      </c>
      <c r="BH223" s="43">
        <f t="shared" ca="1" si="385"/>
        <v>-4.8724350163541923E-2</v>
      </c>
      <c r="BI223" s="43">
        <f t="shared" ca="1" si="385"/>
        <v>-4.790362367582611E-2</v>
      </c>
      <c r="BJ223" s="43">
        <f t="shared" ca="1" si="385"/>
        <v>-4.7095890550360245E-2</v>
      </c>
      <c r="BK223" s="43">
        <f t="shared" ca="1" si="385"/>
        <v>-4.6300967610125809E-2</v>
      </c>
      <c r="BL223" s="43">
        <f t="shared" ca="1" si="385"/>
        <v>-4.5518673651073635E-2</v>
      </c>
      <c r="BM223" s="43">
        <f t="shared" ca="1" si="385"/>
        <v>-4.4748829437452439E-2</v>
      </c>
    </row>
    <row r="224" spans="1:65" ht="15" customHeight="1" x14ac:dyDescent="0.25">
      <c r="A224" s="82"/>
    </row>
    <row r="225" spans="1:65" ht="15" customHeight="1" x14ac:dyDescent="0.25">
      <c r="A225" s="82"/>
      <c r="B225" t="s">
        <v>408</v>
      </c>
      <c r="F225" s="43">
        <f t="shared" ref="F225:AK225" ca="1" si="386">F38/F33*-1</f>
        <v>0.49752946326722641</v>
      </c>
      <c r="G225" s="43">
        <f t="shared" ca="1" si="386"/>
        <v>0.50037653464964449</v>
      </c>
      <c r="H225" s="43">
        <f t="shared" ca="1" si="386"/>
        <v>0.50303279532464418</v>
      </c>
      <c r="I225" s="43">
        <f t="shared" ca="1" si="386"/>
        <v>0.50550319305935609</v>
      </c>
      <c r="J225" s="43">
        <f t="shared" ca="1" si="386"/>
        <v>0.50779266843988036</v>
      </c>
      <c r="K225" s="43">
        <f t="shared" ca="1" si="386"/>
        <v>0.50990614969765324</v>
      </c>
      <c r="L225" s="43">
        <f t="shared" ca="1" si="386"/>
        <v>0.51184854769127364</v>
      </c>
      <c r="M225" s="43">
        <f t="shared" ca="1" si="386"/>
        <v>0.51362475105152561</v>
      </c>
      <c r="N225" s="43">
        <f t="shared" ca="1" si="386"/>
        <v>0.51523962149651548</v>
      </c>
      <c r="O225" s="43">
        <f t="shared" ca="1" si="386"/>
        <v>0.5166979893230268</v>
      </c>
      <c r="P225" s="43">
        <f t="shared" ca="1" si="386"/>
        <v>0.51800464907939325</v>
      </c>
      <c r="Q225" s="43">
        <f t="shared" ca="1" si="386"/>
        <v>0.51916435542439376</v>
      </c>
      <c r="R225" s="43">
        <f t="shared" ca="1" si="386"/>
        <v>0.51064551373982014</v>
      </c>
      <c r="S225" s="43">
        <f t="shared" ca="1" si="386"/>
        <v>0.51213464327719405</v>
      </c>
      <c r="T225" s="43">
        <f t="shared" ca="1" si="386"/>
        <v>0.51349901714094881</v>
      </c>
      <c r="U225" s="43">
        <f t="shared" ca="1" si="386"/>
        <v>0.51474210426364631</v>
      </c>
      <c r="V225" s="43">
        <f t="shared" ca="1" si="386"/>
        <v>0.51586733205644186</v>
      </c>
      <c r="W225" s="43">
        <f t="shared" ca="1" si="386"/>
        <v>0.51259269934194618</v>
      </c>
      <c r="X225" s="43">
        <f t="shared" ca="1" si="386"/>
        <v>0.50936711218728858</v>
      </c>
      <c r="Y225" s="43">
        <f t="shared" ca="1" si="386"/>
        <v>0.50619023811883601</v>
      </c>
      <c r="Z225" s="43">
        <f t="shared" ca="1" si="386"/>
        <v>0.50306173305642121</v>
      </c>
      <c r="AA225" s="43">
        <f t="shared" ca="1" si="386"/>
        <v>0.49998124181163162</v>
      </c>
      <c r="AB225" s="43">
        <f t="shared" ca="1" si="386"/>
        <v>0.49694839858377943</v>
      </c>
      <c r="AC225" s="43">
        <f t="shared" ca="1" si="386"/>
        <v>0.49396282745289899</v>
      </c>
      <c r="AD225" s="43">
        <f t="shared" ca="1" si="386"/>
        <v>0.49776075078872734</v>
      </c>
      <c r="AE225" s="43">
        <f t="shared" ca="1" si="386"/>
        <v>0.49532403221633098</v>
      </c>
      <c r="AF225" s="43">
        <f t="shared" ca="1" si="386"/>
        <v>0.49291976270816995</v>
      </c>
      <c r="AG225" s="43">
        <f t="shared" ca="1" si="386"/>
        <v>0.49054764993931332</v>
      </c>
      <c r="AH225" s="43">
        <f t="shared" ca="1" si="386"/>
        <v>0.48820740049045686</v>
      </c>
      <c r="AI225" s="43">
        <f t="shared" ca="1" si="386"/>
        <v>0.48589871996561063</v>
      </c>
      <c r="AJ225" s="43">
        <f t="shared" ca="1" si="386"/>
        <v>0.48362131310770989</v>
      </c>
      <c r="AK225" s="43">
        <f t="shared" ca="1" si="386"/>
        <v>0.48137488391211369</v>
      </c>
      <c r="AL225" s="43">
        <f t="shared" ref="AL225:BM225" ca="1" si="387">AL38/AL33*-1</f>
        <v>0.47915913573796237</v>
      </c>
      <c r="AM225" s="43">
        <f t="shared" ca="1" si="387"/>
        <v>0.47697377141736386</v>
      </c>
      <c r="AN225" s="43">
        <f t="shared" ca="1" si="387"/>
        <v>0.47481849336238507</v>
      </c>
      <c r="AO225" s="43">
        <f t="shared" ca="1" si="387"/>
        <v>0.47269300366982636</v>
      </c>
      <c r="AP225" s="43">
        <f t="shared" ca="1" si="387"/>
        <v>0.47573372923620844</v>
      </c>
      <c r="AQ225" s="43">
        <f t="shared" ca="1" si="387"/>
        <v>0.47354451037869072</v>
      </c>
      <c r="AR225" s="43">
        <f t="shared" ca="1" si="387"/>
        <v>0.47138715740955417</v>
      </c>
      <c r="AS225" s="43">
        <f t="shared" ca="1" si="387"/>
        <v>0.46926130079502981</v>
      </c>
      <c r="AT225" s="43">
        <f t="shared" ca="1" si="387"/>
        <v>0.46716657272938755</v>
      </c>
      <c r="AU225" s="43">
        <f t="shared" ca="1" si="387"/>
        <v>0.4651026072012075</v>
      </c>
      <c r="AV225" s="43">
        <f t="shared" ca="1" si="387"/>
        <v>0.46306904005735677</v>
      </c>
      <c r="AW225" s="43">
        <f t="shared" ca="1" si="387"/>
        <v>0.46106550906469118</v>
      </c>
      <c r="AX225" s="43">
        <f t="shared" ca="1" si="387"/>
        <v>0.45909165396950352</v>
      </c>
      <c r="AY225" s="43">
        <f t="shared" ca="1" si="387"/>
        <v>0.45714711655474088</v>
      </c>
      <c r="AZ225" s="43">
        <f t="shared" ca="1" si="387"/>
        <v>0.45523154069501309</v>
      </c>
      <c r="BA225" s="43">
        <f t="shared" ca="1" si="387"/>
        <v>0.45334457240942011</v>
      </c>
      <c r="BB225" s="43">
        <f t="shared" ca="1" si="387"/>
        <v>0.45475892105450544</v>
      </c>
      <c r="BC225" s="43">
        <f t="shared" ca="1" si="387"/>
        <v>0.45283823685307195</v>
      </c>
      <c r="BD225" s="43">
        <f t="shared" ca="1" si="387"/>
        <v>0.4509476276772737</v>
      </c>
      <c r="BE225" s="43">
        <f t="shared" ca="1" si="387"/>
        <v>0.44908667842045363</v>
      </c>
      <c r="BF225" s="43">
        <f t="shared" ca="1" si="387"/>
        <v>0.44725497820995264</v>
      </c>
      <c r="BG225" s="43">
        <f t="shared" ca="1" si="387"/>
        <v>0.44545212040412518</v>
      </c>
      <c r="BH225" s="43">
        <f t="shared" ca="1" si="387"/>
        <v>0.44367770258811895</v>
      </c>
      <c r="BI225" s="43">
        <f t="shared" ca="1" si="387"/>
        <v>0.44193132656844941</v>
      </c>
      <c r="BJ225" s="43">
        <f t="shared" ca="1" si="387"/>
        <v>0.44021259836639975</v>
      </c>
      <c r="BK225" s="43">
        <f t="shared" ca="1" si="387"/>
        <v>0.43852112821027711</v>
      </c>
      <c r="BL225" s="43">
        <f t="shared" ca="1" si="387"/>
        <v>0.4368565305265551</v>
      </c>
      <c r="BM225" s="43">
        <f t="shared" ca="1" si="387"/>
        <v>0.43521842392993337</v>
      </c>
    </row>
    <row r="226" spans="1:65" ht="15" customHeight="1" x14ac:dyDescent="0.25">
      <c r="A226" s="82"/>
    </row>
    <row r="227" spans="1:65" ht="15" customHeight="1" x14ac:dyDescent="0.2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tabSelected="1" zoomScaleNormal="100" workbookViewId="0">
      <pane xSplit="2" ySplit="3" topLeftCell="C5" activePane="bottomRight" state="frozen"/>
      <selection pane="topRight"/>
      <selection pane="bottomLeft"/>
      <selection pane="bottomRight"/>
    </sheetView>
  </sheetViews>
  <sheetFormatPr defaultColWidth="9.140625" defaultRowHeight="15" customHeight="1" x14ac:dyDescent="0.25"/>
  <cols>
    <col min="1" max="1" width="1.140625" style="53" customWidth="1"/>
    <col min="2" max="2" width="45.5703125" customWidth="1"/>
    <col min="3" max="21" width="10.5703125" customWidth="1"/>
  </cols>
  <sheetData>
    <row r="1" spans="1:21" ht="45" customHeight="1" x14ac:dyDescent="0.4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4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3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25">
      <c r="A5" s="53" t="s">
        <v>93</v>
      </c>
    </row>
    <row r="6" spans="1:21" ht="15" customHeight="1" x14ac:dyDescent="0.25">
      <c r="B6" t="s">
        <v>207</v>
      </c>
    </row>
    <row r="7" spans="1:21" ht="15" customHeight="1" x14ac:dyDescent="0.25">
      <c r="B7" t="s">
        <v>208</v>
      </c>
    </row>
    <row r="8" spans="1:21" ht="15" customHeight="1" x14ac:dyDescent="0.2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25">
      <c r="B9" t="s">
        <v>209</v>
      </c>
    </row>
    <row r="11" spans="1:21" ht="15" customHeight="1" x14ac:dyDescent="0.25">
      <c r="B11" t="s">
        <v>340</v>
      </c>
    </row>
    <row r="12" spans="1:21" ht="15" customHeight="1" x14ac:dyDescent="0.25">
      <c r="B12" t="s">
        <v>210</v>
      </c>
    </row>
    <row r="13" spans="1:21" ht="15" customHeight="1" x14ac:dyDescent="0.25">
      <c r="B13" t="s">
        <v>392</v>
      </c>
    </row>
    <row r="14" spans="1:21" ht="15" customHeight="1" x14ac:dyDescent="0.25">
      <c r="B14" t="s">
        <v>211</v>
      </c>
    </row>
    <row r="15" spans="1:21" ht="15" customHeight="1" x14ac:dyDescent="0.25">
      <c r="B15" t="s">
        <v>212</v>
      </c>
    </row>
    <row r="16" spans="1:21" ht="15" customHeight="1" x14ac:dyDescent="0.25">
      <c r="B16" t="s">
        <v>213</v>
      </c>
    </row>
    <row r="17" spans="1:10" ht="15" customHeight="1" x14ac:dyDescent="0.25">
      <c r="B17" t="s">
        <v>407</v>
      </c>
    </row>
    <row r="18" spans="1:10" ht="15" customHeight="1" x14ac:dyDescent="0.25">
      <c r="B18" t="s">
        <v>314</v>
      </c>
    </row>
    <row r="19" spans="1:10" ht="15" customHeight="1" x14ac:dyDescent="0.25">
      <c r="B19" t="s">
        <v>282</v>
      </c>
    </row>
    <row r="20" spans="1:10" ht="15" customHeight="1" x14ac:dyDescent="0.25">
      <c r="B20" t="s">
        <v>214</v>
      </c>
    </row>
    <row r="22" spans="1:10" ht="15" customHeight="1" x14ac:dyDescent="0.25">
      <c r="B22" t="s">
        <v>94</v>
      </c>
    </row>
    <row r="23" spans="1:10" ht="15" customHeight="1" x14ac:dyDescent="0.25">
      <c r="B23" t="s">
        <v>215</v>
      </c>
    </row>
    <row r="24" spans="1:10" ht="15" customHeight="1" x14ac:dyDescent="0.25">
      <c r="B24" t="s">
        <v>216</v>
      </c>
    </row>
    <row r="25" spans="1:10" ht="15" customHeight="1" x14ac:dyDescent="0.25">
      <c r="B25" t="s">
        <v>217</v>
      </c>
    </row>
    <row r="27" spans="1:10" ht="15" customHeight="1" x14ac:dyDescent="0.25">
      <c r="B27" t="s">
        <v>304</v>
      </c>
    </row>
    <row r="28" spans="1:10" ht="15" customHeight="1" x14ac:dyDescent="0.25">
      <c r="F28" t="s">
        <v>414</v>
      </c>
    </row>
    <row r="29" spans="1:10" ht="15" customHeight="1" x14ac:dyDescent="0.25">
      <c r="A29" s="53" t="s">
        <v>218</v>
      </c>
    </row>
    <row r="30" spans="1:10" ht="15" customHeight="1" x14ac:dyDescent="0.2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  <c r="F30">
        <f>SUM('Skillcast Model Monthly'!F30:Q30)</f>
        <v>6353.9051675030687</v>
      </c>
      <c r="G30">
        <f>SUM('Skillcast Model Monthly'!R30:AC30)</f>
        <v>8708.1539472957811</v>
      </c>
      <c r="H30">
        <f>SUM('Skillcast Model Monthly'!AD30:AO30)</f>
        <v>11231.14287446424</v>
      </c>
      <c r="I30">
        <f>SUM('Skillcast Model Monthly'!AP30:BA30)</f>
        <v>14115.147606821229</v>
      </c>
      <c r="J30">
        <f>SUM('Skillcast Model Monthly'!BB30:BM30)</f>
        <v>17759.072999455449</v>
      </c>
    </row>
    <row r="31" spans="1:10" ht="15" customHeight="1" x14ac:dyDescent="0.2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  <c r="F31">
        <f ca="1">SUM('Skillcast Model Monthly'!F31:Q31)</f>
        <v>323.09157896797944</v>
      </c>
      <c r="G31">
        <f ca="1">SUM('Skillcast Model Monthly'!R31:AC31)</f>
        <v>446.76687453544326</v>
      </c>
      <c r="H31">
        <f ca="1">SUM('Skillcast Model Monthly'!AD31:AO31)</f>
        <v>593.89594842355768</v>
      </c>
      <c r="I31">
        <f ca="1">SUM('Skillcast Model Monthly'!AP31:BA31)</f>
        <v>780.46144531653238</v>
      </c>
      <c r="J31">
        <f ca="1">SUM('Skillcast Model Monthly'!BB31:BM31)</f>
        <v>1039.2654070656731</v>
      </c>
    </row>
    <row r="32" spans="1:10" ht="15" customHeight="1" x14ac:dyDescent="0.2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  <c r="F32">
        <f>SUM('Skillcast Model Monthly'!F32:Q32)</f>
        <v>2890.3811694435685</v>
      </c>
      <c r="G32">
        <f>SUM('Skillcast Model Monthly'!R32:AC32)</f>
        <v>2960.553943680894</v>
      </c>
      <c r="H32">
        <f>SUM('Skillcast Model Monthly'!AD32:AO32)</f>
        <v>3032.4303749639462</v>
      </c>
      <c r="I32">
        <f>SUM('Skillcast Model Monthly'!AP32:BA32)</f>
        <v>3106.0518247375476</v>
      </c>
      <c r="J32">
        <f>SUM('Skillcast Model Monthly'!BB32:BM32)</f>
        <v>3181.4606586211075</v>
      </c>
    </row>
    <row r="33" spans="1:10" ht="15" customHeight="1" x14ac:dyDescent="0.25">
      <c r="A33" s="82"/>
      <c r="B33" t="s">
        <v>219</v>
      </c>
      <c r="C33">
        <f t="shared" ref="C33:F33" si="0">SUM(C30:C32)</f>
        <v>6761</v>
      </c>
      <c r="D33">
        <f t="shared" si="0"/>
        <v>7292.6849999999995</v>
      </c>
      <c r="E33">
        <f t="shared" si="0"/>
        <v>8408.0560000000005</v>
      </c>
      <c r="F33">
        <f t="shared" ca="1" si="0"/>
        <v>9567.3779159146161</v>
      </c>
      <c r="G33">
        <f t="shared" ref="G33" ca="1" si="1">SUM(G30:G32)</f>
        <v>12115.474765512119</v>
      </c>
      <c r="H33">
        <f t="shared" ref="H33" ca="1" si="2">SUM(H30:H32)</f>
        <v>14857.469197851744</v>
      </c>
      <c r="I33">
        <f t="shared" ref="I33" ca="1" si="3">SUM(I30:I32)</f>
        <v>18001.660876875307</v>
      </c>
      <c r="J33">
        <f t="shared" ref="J33" ca="1" si="4">SUM(J30:J32)</f>
        <v>21979.79906514223</v>
      </c>
    </row>
    <row r="34" spans="1:10" ht="15" customHeight="1" x14ac:dyDescent="0.25">
      <c r="A34" s="82"/>
    </row>
    <row r="35" spans="1:10" ht="15" customHeight="1" x14ac:dyDescent="0.2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  <c r="F35">
        <f>SUM('Skillcast Model Monthly'!F35:Q35)</f>
        <v>-2735.1562067001232</v>
      </c>
      <c r="G35">
        <f>SUM('Skillcast Model Monthly'!R35:AC35)</f>
        <v>-3594.5511578918322</v>
      </c>
      <c r="H35">
        <f>SUM('Skillcast Model Monthly'!AD35:AO35)</f>
        <v>-4008.4997149785695</v>
      </c>
      <c r="I35">
        <f>SUM('Skillcast Model Monthly'!AP35:BA35)</f>
        <v>-4340.1495242728497</v>
      </c>
      <c r="J35">
        <f>SUM('Skillcast Model Monthly'!BB35:BM35)</f>
        <v>-4709.0558123782193</v>
      </c>
    </row>
    <row r="36" spans="1:10" ht="15" customHeight="1" x14ac:dyDescent="0.25">
      <c r="A36" s="51"/>
      <c r="B36" t="s">
        <v>25</v>
      </c>
      <c r="C36">
        <f t="shared" ref="C36:F36" si="5">SUM(C33,C35)</f>
        <v>5289</v>
      </c>
      <c r="D36">
        <f t="shared" si="5"/>
        <v>5028.0769999999993</v>
      </c>
      <c r="E36">
        <f t="shared" si="5"/>
        <v>5931.348</v>
      </c>
      <c r="F36">
        <f t="shared" ca="1" si="5"/>
        <v>6832.2217092144929</v>
      </c>
      <c r="G36">
        <f t="shared" ref="G36" ca="1" si="6">SUM(G33,G35)</f>
        <v>8520.9236076202869</v>
      </c>
      <c r="H36">
        <f t="shared" ref="H36" ca="1" si="7">SUM(H33,H35)</f>
        <v>10848.969482873174</v>
      </c>
      <c r="I36">
        <f t="shared" ref="I36" ca="1" si="8">SUM(I33,I35)</f>
        <v>13661.511352602458</v>
      </c>
      <c r="J36">
        <f t="shared" ref="J36" ca="1" si="9">SUM(J33,J35)</f>
        <v>17270.743252764012</v>
      </c>
    </row>
    <row r="37" spans="1:10" ht="15" customHeight="1" x14ac:dyDescent="0.25">
      <c r="A37" s="51"/>
    </row>
    <row r="38" spans="1:10" ht="15" customHeight="1" x14ac:dyDescent="0.2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  <c r="F38">
        <f ca="1">SUM('Skillcast Model Monthly'!F38:Q38)</f>
        <v>-4883.0248497292623</v>
      </c>
      <c r="G38">
        <f ca="1">SUM('Skillcast Model Monthly'!R38:AC38)</f>
        <v>-6142.689540274122</v>
      </c>
      <c r="H38">
        <f ca="1">SUM('Skillcast Model Monthly'!AD38:AO38)</f>
        <v>-7198.6648448695933</v>
      </c>
      <c r="I38">
        <f ca="1">SUM('Skillcast Model Monthly'!AP38:BA38)</f>
        <v>-8350.3437752656046</v>
      </c>
      <c r="J38">
        <f ca="1">SUM('Skillcast Model Monthly'!BB38:BM38)</f>
        <v>-9767.1863408189165</v>
      </c>
    </row>
    <row r="39" spans="1:10" ht="15" customHeight="1" x14ac:dyDescent="0.2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  <c r="F39">
        <f>SUM('Skillcast Model Monthly'!F39:Q39)</f>
        <v>-754.53408000000002</v>
      </c>
      <c r="G39">
        <f>SUM('Skillcast Model Monthly'!R39:AC39)</f>
        <v>-979.81005600000003</v>
      </c>
      <c r="H39">
        <f>SUM('Skillcast Model Monthly'!AD39:AO39)</f>
        <v>-1028.1492172800004</v>
      </c>
      <c r="I39">
        <f>SUM('Skillcast Model Monthly'!AP39:BA39)</f>
        <v>-1064.8976937984</v>
      </c>
      <c r="J39">
        <f>SUM('Skillcast Model Monthly'!BB39:BM39)</f>
        <v>-1092.3876476743683</v>
      </c>
    </row>
    <row r="40" spans="1:10" ht="15" customHeight="1" x14ac:dyDescent="0.2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  <c r="F40">
        <f>SUM('Skillcast Model Monthly'!F40:Q40)</f>
        <v>-830.79600000000005</v>
      </c>
      <c r="G40">
        <f>SUM('Skillcast Model Monthly'!R40:AC40)</f>
        <v>-968.49504000000036</v>
      </c>
      <c r="H40">
        <f>SUM('Skillcast Model Monthly'!AD40:AO40)</f>
        <v>-1007.3898912000003</v>
      </c>
      <c r="I40">
        <f>SUM('Skillcast Model Monthly'!AP40:BA40)</f>
        <v>-1047.091587936</v>
      </c>
      <c r="J40">
        <f>SUM('Skillcast Model Monthly'!BB40:BM40)</f>
        <v>-1078.1134196947203</v>
      </c>
    </row>
    <row r="41" spans="1:10" ht="15" customHeight="1" x14ac:dyDescent="0.25">
      <c r="A41" s="51"/>
      <c r="B41" t="s">
        <v>31</v>
      </c>
      <c r="C41">
        <f t="shared" ref="C41:J41" si="10">SUM(C38:C40,C36)</f>
        <v>1614.9999999999973</v>
      </c>
      <c r="D41">
        <f t="shared" si="10"/>
        <v>1277.9250000000006</v>
      </c>
      <c r="E41">
        <f t="shared" si="10"/>
        <v>1236.8219999999974</v>
      </c>
      <c r="F41">
        <f t="shared" ca="1" si="10"/>
        <v>363.86677948522993</v>
      </c>
      <c r="G41">
        <f t="shared" ca="1" si="10"/>
        <v>429.92897134616396</v>
      </c>
      <c r="H41">
        <f t="shared" ca="1" si="10"/>
        <v>1614.76552952358</v>
      </c>
      <c r="I41">
        <f t="shared" ca="1" si="10"/>
        <v>3199.1782956024526</v>
      </c>
      <c r="J41">
        <f t="shared" ca="1" si="10"/>
        <v>5333.0558445760071</v>
      </c>
    </row>
    <row r="42" spans="1:10" ht="15" customHeight="1" x14ac:dyDescent="0.25">
      <c r="A42" s="51"/>
    </row>
    <row r="43" spans="1:10" ht="15" customHeight="1" x14ac:dyDescent="0.2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  <c r="F43">
        <f ca="1">SUM('Skillcast Model Monthly'!F43:Q43)</f>
        <v>-386.23802567553736</v>
      </c>
      <c r="G43">
        <f ca="1">SUM('Skillcast Model Monthly'!R43:AC43)</f>
        <v>-565.16631278739396</v>
      </c>
      <c r="H43">
        <f ca="1">SUM('Skillcast Model Monthly'!AD43:AO43)</f>
        <v>-762.73471049019804</v>
      </c>
      <c r="I43">
        <f ca="1">SUM('Skillcast Model Monthly'!AP43:BA43)</f>
        <v>-979.22644261043251</v>
      </c>
      <c r="J43">
        <f ca="1">SUM('Skillcast Model Monthly'!BB43:BM43)</f>
        <v>-1226.8357629281172</v>
      </c>
    </row>
    <row r="44" spans="1:10" ht="15" customHeight="1" x14ac:dyDescent="0.2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  <c r="F44">
        <f>SUM('Skillcast Model Monthly'!F44:Q44)</f>
        <v>-50.725792000000013</v>
      </c>
      <c r="G44">
        <f>SUM('Skillcast Model Monthly'!R44:AC44)</f>
        <v>-170.88438560000009</v>
      </c>
      <c r="H44">
        <f>SUM('Skillcast Model Monthly'!AD44:AO44)</f>
        <v>-305.50110604800005</v>
      </c>
      <c r="I44">
        <f>SUM('Skillcast Model Monthly'!AP44:BA44)</f>
        <v>-445.24172498944029</v>
      </c>
      <c r="J44">
        <f>SUM('Skillcast Model Monthly'!BB44:BM44)</f>
        <v>-589.21346972026925</v>
      </c>
    </row>
    <row r="45" spans="1:10" ht="15" customHeight="1" x14ac:dyDescent="0.25">
      <c r="A45" s="51"/>
      <c r="B45" t="s">
        <v>29</v>
      </c>
      <c r="C45">
        <f>SUM(C43:C44,C41)</f>
        <v>1357.9999999999973</v>
      </c>
      <c r="D45">
        <f t="shared" ref="D45:J45" si="11">SUM(D43:D44,D41)</f>
        <v>1057.5460000000007</v>
      </c>
      <c r="E45">
        <f t="shared" si="11"/>
        <v>954.0329999999974</v>
      </c>
      <c r="F45">
        <f t="shared" ca="1" si="11"/>
        <v>-73.097038190307444</v>
      </c>
      <c r="G45">
        <f t="shared" ca="1" si="11"/>
        <v>-306.12172704123009</v>
      </c>
      <c r="H45">
        <f t="shared" ca="1" si="11"/>
        <v>546.52971298538182</v>
      </c>
      <c r="I45">
        <f t="shared" ca="1" si="11"/>
        <v>1774.7101280025799</v>
      </c>
      <c r="J45">
        <f t="shared" ca="1" si="11"/>
        <v>3517.0066119276207</v>
      </c>
    </row>
    <row r="46" spans="1:10" ht="15" customHeight="1" x14ac:dyDescent="0.25">
      <c r="A46" s="51"/>
    </row>
    <row r="47" spans="1:10" ht="15" customHeight="1" x14ac:dyDescent="0.2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  <c r="F47">
        <f>SUM('Skillcast Model Monthly'!F47:Q47)</f>
        <v>0</v>
      </c>
      <c r="G47">
        <f>SUM('Skillcast Model Monthly'!G47:R47)</f>
        <v>0</v>
      </c>
      <c r="H47">
        <f>SUM('Skillcast Model Monthly'!H47:S47)</f>
        <v>0</v>
      </c>
      <c r="I47">
        <f>SUM('Skillcast Model Monthly'!I47:T47)</f>
        <v>0</v>
      </c>
      <c r="J47">
        <f>SUM('Skillcast Model Monthly'!J47:U47)</f>
        <v>0</v>
      </c>
    </row>
    <row r="48" spans="1:10" ht="15" customHeight="1" x14ac:dyDescent="0.2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  <c r="F48">
        <f>SUM('Skillcast Model Monthly'!F48:Q48)</f>
        <v>0</v>
      </c>
      <c r="G48">
        <f>SUM('Skillcast Model Monthly'!R48:AC48)</f>
        <v>0</v>
      </c>
      <c r="H48">
        <f>SUM('Skillcast Model Monthly'!AD48:AO48)</f>
        <v>0</v>
      </c>
      <c r="I48">
        <f>SUM('Skillcast Model Monthly'!AP48:BA48)</f>
        <v>0</v>
      </c>
      <c r="J48">
        <f>SUM('Skillcast Model Monthly'!BB48:BM48)</f>
        <v>0</v>
      </c>
    </row>
    <row r="49" spans="1:10" ht="15" customHeight="1" x14ac:dyDescent="0.2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  <c r="F49">
        <f>SUM('Skillcast Model Monthly'!F49:Q49)</f>
        <v>0</v>
      </c>
      <c r="G49">
        <f>SUM('Skillcast Model Monthly'!R49:AC49)</f>
        <v>0</v>
      </c>
      <c r="H49">
        <f>SUM('Skillcast Model Monthly'!AD49:AO49)</f>
        <v>0</v>
      </c>
      <c r="I49">
        <f>SUM('Skillcast Model Monthly'!AP49:BA49)</f>
        <v>0</v>
      </c>
      <c r="J49">
        <f>SUM('Skillcast Model Monthly'!BB49:BM49)</f>
        <v>0</v>
      </c>
    </row>
    <row r="50" spans="1:10" ht="15" customHeight="1" x14ac:dyDescent="0.2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  <c r="F50">
        <f>SUM('Skillcast Model Monthly'!F50:Q50)</f>
        <v>0</v>
      </c>
      <c r="G50">
        <f>SUM('Skillcast Model Monthly'!R50:AC50)</f>
        <v>0</v>
      </c>
      <c r="H50">
        <f>SUM('Skillcast Model Monthly'!AD50:AO50)</f>
        <v>0</v>
      </c>
      <c r="I50">
        <f>SUM('Skillcast Model Monthly'!AP50:BA50)</f>
        <v>0</v>
      </c>
      <c r="J50">
        <f>SUM('Skillcast Model Monthly'!BB50:BM50)</f>
        <v>0</v>
      </c>
    </row>
    <row r="51" spans="1:10" ht="15" customHeight="1" x14ac:dyDescent="0.25">
      <c r="A51" s="51"/>
      <c r="B51" t="s">
        <v>33</v>
      </c>
      <c r="C51">
        <f>SUM(C47:C50,C45)</f>
        <v>1338.1999999999973</v>
      </c>
      <c r="D51">
        <f t="shared" ref="D51:J51" si="12">SUM(D47:D50,D45)</f>
        <v>1022.7480000000007</v>
      </c>
      <c r="E51">
        <f t="shared" si="12"/>
        <v>60.645999999997457</v>
      </c>
      <c r="F51">
        <f t="shared" ca="1" si="12"/>
        <v>-73.097038190307444</v>
      </c>
      <c r="G51">
        <f t="shared" ca="1" si="12"/>
        <v>-306.12172704123009</v>
      </c>
      <c r="H51">
        <f t="shared" ca="1" si="12"/>
        <v>546.52971298538182</v>
      </c>
      <c r="I51">
        <f t="shared" ca="1" si="12"/>
        <v>1774.7101280025799</v>
      </c>
      <c r="J51">
        <f t="shared" ca="1" si="12"/>
        <v>3517.0066119276207</v>
      </c>
    </row>
    <row r="52" spans="1:10" ht="15" customHeight="1" x14ac:dyDescent="0.25">
      <c r="A52" s="51"/>
    </row>
    <row r="53" spans="1:10" ht="15" customHeight="1" x14ac:dyDescent="0.2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  <c r="F53">
        <f ca="1">SUM('Skillcast Model Monthly'!F53:Q53)</f>
        <v>18.274259547576364</v>
      </c>
      <c r="G53">
        <f ca="1">SUM('Skillcast Model Monthly'!R53:AC53)</f>
        <v>76.530431760307167</v>
      </c>
      <c r="H53">
        <f ca="1">SUM('Skillcast Model Monthly'!AD53:AO53)</f>
        <v>-136.63242824634517</v>
      </c>
      <c r="I53">
        <f ca="1">SUM('Skillcast Model Monthly'!AP53:BA53)</f>
        <v>-443.67753200064493</v>
      </c>
      <c r="J53">
        <f ca="1">SUM('Skillcast Model Monthly'!BB53:BM53)</f>
        <v>-879.2516529819037</v>
      </c>
    </row>
    <row r="54" spans="1:10" ht="15" customHeight="1" x14ac:dyDescent="0.25">
      <c r="A54" s="51"/>
      <c r="B54" t="s">
        <v>100</v>
      </c>
      <c r="C54">
        <f t="shared" ref="C54:F54" si="13">SUM(C53,C51)</f>
        <v>1599.1999999999973</v>
      </c>
      <c r="D54">
        <f t="shared" si="13"/>
        <v>904.11800000000073</v>
      </c>
      <c r="E54">
        <f t="shared" si="13"/>
        <v>377.62999999999744</v>
      </c>
      <c r="F54">
        <f t="shared" ca="1" si="13"/>
        <v>-54.82277864273108</v>
      </c>
      <c r="G54">
        <f t="shared" ref="G54" ca="1" si="14">SUM(G53,G51)</f>
        <v>-229.59129528092291</v>
      </c>
      <c r="H54">
        <f t="shared" ref="H54" ca="1" si="15">SUM(H53,H51)</f>
        <v>409.89728473903665</v>
      </c>
      <c r="I54">
        <f t="shared" ref="I54" ca="1" si="16">SUM(I53,I51)</f>
        <v>1331.032596001935</v>
      </c>
      <c r="J54">
        <f t="shared" ref="J54" ca="1" si="17">SUM(J53,J51)</f>
        <v>2637.7549589457171</v>
      </c>
    </row>
    <row r="55" spans="1:10" ht="15" customHeight="1" x14ac:dyDescent="0.25">
      <c r="A55" s="51"/>
    </row>
    <row r="56" spans="1:10" ht="15" customHeight="1" x14ac:dyDescent="0.25">
      <c r="A56" s="51" t="s">
        <v>96</v>
      </c>
    </row>
    <row r="57" spans="1:10" ht="15" customHeight="1" x14ac:dyDescent="0.25">
      <c r="A57" s="51"/>
      <c r="B57" t="s">
        <v>398</v>
      </c>
    </row>
    <row r="58" spans="1:10" ht="15" customHeight="1" x14ac:dyDescent="0.25">
      <c r="A58" s="51"/>
    </row>
    <row r="59" spans="1:10" ht="15" customHeight="1" x14ac:dyDescent="0.25">
      <c r="A59" s="51"/>
      <c r="B59" t="s">
        <v>326</v>
      </c>
    </row>
    <row r="60" spans="1:10" ht="15" customHeight="1" x14ac:dyDescent="0.25">
      <c r="A60" s="51"/>
    </row>
    <row r="61" spans="1:10" ht="15" customHeight="1" x14ac:dyDescent="0.25">
      <c r="A61" s="51"/>
      <c r="B61" t="s">
        <v>323</v>
      </c>
      <c r="C61" t="s">
        <v>112</v>
      </c>
    </row>
    <row r="62" spans="1:10" ht="15" customHeight="1" x14ac:dyDescent="0.25">
      <c r="A62" s="51"/>
      <c r="B62" s="84" t="s">
        <v>132</v>
      </c>
      <c r="C62">
        <v>1</v>
      </c>
    </row>
    <row r="63" spans="1:10" ht="15" customHeight="1" x14ac:dyDescent="0.25">
      <c r="A63" s="51"/>
      <c r="B63" s="84" t="s">
        <v>133</v>
      </c>
      <c r="C63">
        <v>1</v>
      </c>
    </row>
    <row r="64" spans="1:10" ht="15" customHeight="1" x14ac:dyDescent="0.25">
      <c r="A64" s="51"/>
      <c r="B64" s="84" t="s">
        <v>134</v>
      </c>
      <c r="C64">
        <v>1</v>
      </c>
    </row>
    <row r="65" spans="1:3" ht="15" customHeight="1" x14ac:dyDescent="0.25">
      <c r="A65" s="51"/>
      <c r="B65" s="84" t="s">
        <v>135</v>
      </c>
      <c r="C65">
        <v>1</v>
      </c>
    </row>
    <row r="66" spans="1:3" ht="15" customHeight="1" x14ac:dyDescent="0.25">
      <c r="A66" s="51"/>
      <c r="B66" s="84" t="s">
        <v>136</v>
      </c>
      <c r="C66">
        <v>1</v>
      </c>
    </row>
    <row r="67" spans="1:3" ht="15" customHeight="1" x14ac:dyDescent="0.25">
      <c r="A67" s="51"/>
      <c r="B67" s="84" t="s">
        <v>137</v>
      </c>
      <c r="C67">
        <v>1</v>
      </c>
    </row>
    <row r="68" spans="1:3" ht="15" customHeight="1" x14ac:dyDescent="0.25">
      <c r="A68" s="51"/>
      <c r="B68" s="84" t="s">
        <v>138</v>
      </c>
      <c r="C68">
        <v>1</v>
      </c>
    </row>
    <row r="69" spans="1:3" ht="15" customHeight="1" x14ac:dyDescent="0.25">
      <c r="A69" s="51"/>
      <c r="B69" s="84" t="s">
        <v>139</v>
      </c>
      <c r="C69">
        <v>1</v>
      </c>
    </row>
    <row r="70" spans="1:3" ht="15" customHeight="1" x14ac:dyDescent="0.25">
      <c r="A70" s="51"/>
      <c r="B70" s="84" t="s">
        <v>140</v>
      </c>
      <c r="C70">
        <v>1</v>
      </c>
    </row>
    <row r="71" spans="1:3" ht="15" customHeight="1" x14ac:dyDescent="0.25">
      <c r="A71" s="51"/>
      <c r="B71" s="84" t="s">
        <v>141</v>
      </c>
      <c r="C71">
        <v>1</v>
      </c>
    </row>
    <row r="72" spans="1:3" ht="15" customHeight="1" x14ac:dyDescent="0.25">
      <c r="A72" s="51"/>
      <c r="B72" s="84" t="s">
        <v>142</v>
      </c>
      <c r="C72">
        <v>1</v>
      </c>
    </row>
    <row r="73" spans="1:3" ht="15" customHeight="1" x14ac:dyDescent="0.25">
      <c r="A73" s="51"/>
      <c r="B73" s="84" t="s">
        <v>143</v>
      </c>
      <c r="C73">
        <v>1</v>
      </c>
    </row>
    <row r="74" spans="1:3" ht="15" customHeight="1" x14ac:dyDescent="0.25">
      <c r="A74" s="51"/>
      <c r="B74" s="84" t="s">
        <v>344</v>
      </c>
      <c r="C74">
        <f>C62+1</f>
        <v>2</v>
      </c>
    </row>
    <row r="75" spans="1:3" ht="15" customHeight="1" x14ac:dyDescent="0.25">
      <c r="A75" s="51"/>
      <c r="B75" s="84" t="s">
        <v>345</v>
      </c>
      <c r="C75">
        <f t="shared" ref="C75:C121" si="18">C63+1</f>
        <v>2</v>
      </c>
    </row>
    <row r="76" spans="1:3" ht="15" customHeight="1" x14ac:dyDescent="0.25">
      <c r="A76" s="51"/>
      <c r="B76" s="84" t="s">
        <v>346</v>
      </c>
      <c r="C76">
        <f t="shared" si="18"/>
        <v>2</v>
      </c>
    </row>
    <row r="77" spans="1:3" ht="15" customHeight="1" x14ac:dyDescent="0.25">
      <c r="A77" s="51"/>
      <c r="B77" s="84" t="s">
        <v>347</v>
      </c>
      <c r="C77">
        <f t="shared" si="18"/>
        <v>2</v>
      </c>
    </row>
    <row r="78" spans="1:3" ht="15" customHeight="1" x14ac:dyDescent="0.25">
      <c r="A78" s="51"/>
      <c r="B78" s="84" t="s">
        <v>348</v>
      </c>
      <c r="C78">
        <f t="shared" si="18"/>
        <v>2</v>
      </c>
    </row>
    <row r="79" spans="1:3" ht="15" customHeight="1" x14ac:dyDescent="0.25">
      <c r="A79" s="51"/>
      <c r="B79" s="84" t="s">
        <v>349</v>
      </c>
      <c r="C79">
        <f t="shared" si="18"/>
        <v>2</v>
      </c>
    </row>
    <row r="80" spans="1:3" ht="15" customHeight="1" x14ac:dyDescent="0.25">
      <c r="A80" s="51"/>
      <c r="B80" s="84" t="s">
        <v>350</v>
      </c>
      <c r="C80">
        <f t="shared" si="18"/>
        <v>2</v>
      </c>
    </row>
    <row r="81" spans="1:3" ht="15" customHeight="1" x14ac:dyDescent="0.25">
      <c r="A81" s="51"/>
      <c r="B81" s="84" t="s">
        <v>351</v>
      </c>
      <c r="C81">
        <f t="shared" si="18"/>
        <v>2</v>
      </c>
    </row>
    <row r="82" spans="1:3" ht="15" customHeight="1" x14ac:dyDescent="0.25">
      <c r="A82" s="51"/>
      <c r="B82" s="84" t="s">
        <v>352</v>
      </c>
      <c r="C82">
        <f t="shared" si="18"/>
        <v>2</v>
      </c>
    </row>
    <row r="83" spans="1:3" ht="15" customHeight="1" x14ac:dyDescent="0.25">
      <c r="A83" s="51"/>
      <c r="B83" s="84" t="s">
        <v>353</v>
      </c>
      <c r="C83">
        <f t="shared" si="18"/>
        <v>2</v>
      </c>
    </row>
    <row r="84" spans="1:3" ht="15" customHeight="1" x14ac:dyDescent="0.25">
      <c r="A84" s="51"/>
      <c r="B84" s="84" t="s">
        <v>354</v>
      </c>
      <c r="C84">
        <f t="shared" si="18"/>
        <v>2</v>
      </c>
    </row>
    <row r="85" spans="1:3" ht="15" customHeight="1" x14ac:dyDescent="0.25">
      <c r="A85" s="51"/>
      <c r="B85" s="84" t="s">
        <v>355</v>
      </c>
      <c r="C85">
        <f t="shared" si="18"/>
        <v>2</v>
      </c>
    </row>
    <row r="86" spans="1:3" ht="15" customHeight="1" x14ac:dyDescent="0.25">
      <c r="A86" s="51"/>
      <c r="B86" s="84" t="s">
        <v>356</v>
      </c>
      <c r="C86">
        <f t="shared" si="18"/>
        <v>3</v>
      </c>
    </row>
    <row r="87" spans="1:3" ht="15" customHeight="1" x14ac:dyDescent="0.25">
      <c r="A87" s="51"/>
      <c r="B87" s="84" t="s">
        <v>357</v>
      </c>
      <c r="C87">
        <f t="shared" si="18"/>
        <v>3</v>
      </c>
    </row>
    <row r="88" spans="1:3" ht="15" customHeight="1" x14ac:dyDescent="0.25">
      <c r="A88" s="51"/>
      <c r="B88" s="84" t="s">
        <v>358</v>
      </c>
      <c r="C88">
        <f t="shared" si="18"/>
        <v>3</v>
      </c>
    </row>
    <row r="89" spans="1:3" ht="15" customHeight="1" x14ac:dyDescent="0.25">
      <c r="A89" s="51"/>
      <c r="B89" s="84" t="s">
        <v>359</v>
      </c>
      <c r="C89">
        <f t="shared" si="18"/>
        <v>3</v>
      </c>
    </row>
    <row r="90" spans="1:3" ht="15" customHeight="1" x14ac:dyDescent="0.25">
      <c r="A90" s="51"/>
      <c r="B90" s="84" t="s">
        <v>360</v>
      </c>
      <c r="C90">
        <f t="shared" si="18"/>
        <v>3</v>
      </c>
    </row>
    <row r="91" spans="1:3" ht="15" customHeight="1" x14ac:dyDescent="0.25">
      <c r="A91" s="51"/>
      <c r="B91" s="84" t="s">
        <v>361</v>
      </c>
      <c r="C91">
        <f t="shared" si="18"/>
        <v>3</v>
      </c>
    </row>
    <row r="92" spans="1:3" ht="15" customHeight="1" x14ac:dyDescent="0.25">
      <c r="A92" s="51"/>
      <c r="B92" s="84" t="s">
        <v>362</v>
      </c>
      <c r="C92">
        <f t="shared" si="18"/>
        <v>3</v>
      </c>
    </row>
    <row r="93" spans="1:3" ht="15" customHeight="1" x14ac:dyDescent="0.25">
      <c r="A93" s="51"/>
      <c r="B93" s="84" t="s">
        <v>363</v>
      </c>
      <c r="C93">
        <f t="shared" si="18"/>
        <v>3</v>
      </c>
    </row>
    <row r="94" spans="1:3" ht="15" customHeight="1" x14ac:dyDescent="0.25">
      <c r="A94" s="51"/>
      <c r="B94" s="84" t="s">
        <v>364</v>
      </c>
      <c r="C94">
        <f t="shared" si="18"/>
        <v>3</v>
      </c>
    </row>
    <row r="95" spans="1:3" ht="15" customHeight="1" x14ac:dyDescent="0.25">
      <c r="A95" s="51"/>
      <c r="B95" s="84" t="s">
        <v>365</v>
      </c>
      <c r="C95">
        <f t="shared" si="18"/>
        <v>3</v>
      </c>
    </row>
    <row r="96" spans="1:3" ht="15" customHeight="1" x14ac:dyDescent="0.25">
      <c r="A96" s="51"/>
      <c r="B96" s="84" t="s">
        <v>366</v>
      </c>
      <c r="C96">
        <f t="shared" si="18"/>
        <v>3</v>
      </c>
    </row>
    <row r="97" spans="1:3" ht="15" customHeight="1" x14ac:dyDescent="0.25">
      <c r="A97" s="51"/>
      <c r="B97" s="84" t="s">
        <v>367</v>
      </c>
      <c r="C97">
        <f t="shared" si="18"/>
        <v>3</v>
      </c>
    </row>
    <row r="98" spans="1:3" ht="15" customHeight="1" x14ac:dyDescent="0.25">
      <c r="A98" s="51"/>
      <c r="B98" s="84" t="s">
        <v>368</v>
      </c>
      <c r="C98">
        <f t="shared" si="18"/>
        <v>4</v>
      </c>
    </row>
    <row r="99" spans="1:3" ht="15" customHeight="1" x14ac:dyDescent="0.25">
      <c r="A99" s="51"/>
      <c r="B99" s="84" t="s">
        <v>369</v>
      </c>
      <c r="C99">
        <f t="shared" si="18"/>
        <v>4</v>
      </c>
    </row>
    <row r="100" spans="1:3" ht="15" customHeight="1" x14ac:dyDescent="0.25">
      <c r="A100" s="51"/>
      <c r="B100" s="84" t="s">
        <v>370</v>
      </c>
      <c r="C100">
        <f t="shared" si="18"/>
        <v>4</v>
      </c>
    </row>
    <row r="101" spans="1:3" ht="15" customHeight="1" x14ac:dyDescent="0.25">
      <c r="A101" s="51"/>
      <c r="B101" s="84" t="s">
        <v>371</v>
      </c>
      <c r="C101">
        <f t="shared" si="18"/>
        <v>4</v>
      </c>
    </row>
    <row r="102" spans="1:3" ht="15" customHeight="1" x14ac:dyDescent="0.25">
      <c r="A102" s="51"/>
      <c r="B102" s="84" t="s">
        <v>372</v>
      </c>
      <c r="C102">
        <f t="shared" si="18"/>
        <v>4</v>
      </c>
    </row>
    <row r="103" spans="1:3" ht="15" customHeight="1" x14ac:dyDescent="0.25">
      <c r="A103" s="51"/>
      <c r="B103" s="84" t="s">
        <v>373</v>
      </c>
      <c r="C103">
        <f t="shared" si="18"/>
        <v>4</v>
      </c>
    </row>
    <row r="104" spans="1:3" ht="15" customHeight="1" x14ac:dyDescent="0.25">
      <c r="A104" s="51"/>
      <c r="B104" s="84" t="s">
        <v>374</v>
      </c>
      <c r="C104">
        <f t="shared" si="18"/>
        <v>4</v>
      </c>
    </row>
    <row r="105" spans="1:3" ht="15" customHeight="1" x14ac:dyDescent="0.25">
      <c r="A105" s="51"/>
      <c r="B105" s="84" t="s">
        <v>375</v>
      </c>
      <c r="C105">
        <f t="shared" si="18"/>
        <v>4</v>
      </c>
    </row>
    <row r="106" spans="1:3" ht="15" customHeight="1" x14ac:dyDescent="0.25">
      <c r="A106" s="51"/>
      <c r="B106" s="84" t="s">
        <v>376</v>
      </c>
      <c r="C106">
        <f t="shared" si="18"/>
        <v>4</v>
      </c>
    </row>
    <row r="107" spans="1:3" ht="15" customHeight="1" x14ac:dyDescent="0.25">
      <c r="A107" s="51"/>
      <c r="B107" s="84" t="s">
        <v>377</v>
      </c>
      <c r="C107">
        <f t="shared" si="18"/>
        <v>4</v>
      </c>
    </row>
    <row r="108" spans="1:3" ht="15" customHeight="1" x14ac:dyDescent="0.25">
      <c r="A108" s="51"/>
      <c r="B108" s="84" t="s">
        <v>378</v>
      </c>
      <c r="C108">
        <f t="shared" si="18"/>
        <v>4</v>
      </c>
    </row>
    <row r="109" spans="1:3" ht="15" customHeight="1" x14ac:dyDescent="0.25">
      <c r="A109" s="51"/>
      <c r="B109" s="84" t="s">
        <v>379</v>
      </c>
      <c r="C109">
        <f t="shared" si="18"/>
        <v>4</v>
      </c>
    </row>
    <row r="110" spans="1:3" ht="15" customHeight="1" x14ac:dyDescent="0.25">
      <c r="A110" s="51"/>
      <c r="B110" s="84" t="s">
        <v>380</v>
      </c>
      <c r="C110">
        <f t="shared" si="18"/>
        <v>5</v>
      </c>
    </row>
    <row r="111" spans="1:3" ht="15" customHeight="1" x14ac:dyDescent="0.25">
      <c r="A111" s="51"/>
      <c r="B111" s="84" t="s">
        <v>381</v>
      </c>
      <c r="C111">
        <f t="shared" si="18"/>
        <v>5</v>
      </c>
    </row>
    <row r="112" spans="1:3" ht="15" customHeight="1" x14ac:dyDescent="0.25">
      <c r="A112" s="51"/>
      <c r="B112" s="84" t="s">
        <v>382</v>
      </c>
      <c r="C112">
        <f t="shared" si="18"/>
        <v>5</v>
      </c>
    </row>
    <row r="113" spans="1:10" ht="15" customHeight="1" x14ac:dyDescent="0.25">
      <c r="A113" s="51"/>
      <c r="B113" s="84" t="s">
        <v>383</v>
      </c>
      <c r="C113">
        <f t="shared" si="18"/>
        <v>5</v>
      </c>
    </row>
    <row r="114" spans="1:10" ht="15" customHeight="1" x14ac:dyDescent="0.25">
      <c r="A114" s="51"/>
      <c r="B114" s="84" t="s">
        <v>384</v>
      </c>
      <c r="C114">
        <f t="shared" si="18"/>
        <v>5</v>
      </c>
    </row>
    <row r="115" spans="1:10" ht="15" customHeight="1" x14ac:dyDescent="0.25">
      <c r="A115" s="51"/>
      <c r="B115" s="84" t="s">
        <v>385</v>
      </c>
      <c r="C115">
        <f t="shared" si="18"/>
        <v>5</v>
      </c>
    </row>
    <row r="116" spans="1:10" ht="15" customHeight="1" x14ac:dyDescent="0.25">
      <c r="A116" s="51"/>
      <c r="B116" s="84" t="s">
        <v>386</v>
      </c>
      <c r="C116">
        <f t="shared" si="18"/>
        <v>5</v>
      </c>
    </row>
    <row r="117" spans="1:10" ht="15" customHeight="1" x14ac:dyDescent="0.25">
      <c r="A117" s="51"/>
      <c r="B117" s="84" t="s">
        <v>387</v>
      </c>
      <c r="C117">
        <f t="shared" si="18"/>
        <v>5</v>
      </c>
    </row>
    <row r="118" spans="1:10" ht="15" customHeight="1" x14ac:dyDescent="0.25">
      <c r="A118" s="51"/>
      <c r="B118" s="84" t="s">
        <v>388</v>
      </c>
      <c r="C118">
        <f t="shared" si="18"/>
        <v>5</v>
      </c>
    </row>
    <row r="119" spans="1:10" ht="15" customHeight="1" x14ac:dyDescent="0.25">
      <c r="A119" s="51"/>
      <c r="B119" s="84" t="s">
        <v>389</v>
      </c>
      <c r="C119">
        <f t="shared" si="18"/>
        <v>5</v>
      </c>
    </row>
    <row r="120" spans="1:10" ht="15" customHeight="1" x14ac:dyDescent="0.25">
      <c r="A120" s="51"/>
      <c r="B120" s="84" t="s">
        <v>390</v>
      </c>
      <c r="C120">
        <f t="shared" si="18"/>
        <v>5</v>
      </c>
    </row>
    <row r="121" spans="1:10" ht="15" customHeight="1" x14ac:dyDescent="0.25">
      <c r="A121" s="51"/>
      <c r="B121" s="84" t="s">
        <v>391</v>
      </c>
      <c r="C121">
        <f t="shared" si="18"/>
        <v>5</v>
      </c>
    </row>
    <row r="122" spans="1:10" ht="15" customHeight="1" x14ac:dyDescent="0.25">
      <c r="A122" s="51"/>
    </row>
    <row r="123" spans="1:10" ht="15" customHeight="1" x14ac:dyDescent="0.25">
      <c r="A123" s="51"/>
      <c r="B123" t="s">
        <v>327</v>
      </c>
    </row>
    <row r="124" spans="1:10" ht="15" customHeight="1" x14ac:dyDescent="0.25">
      <c r="A124" s="51"/>
    </row>
    <row r="125" spans="1:10" ht="15" customHeight="1" x14ac:dyDescent="0.25">
      <c r="A125" s="51"/>
      <c r="B125" t="s">
        <v>322</v>
      </c>
    </row>
    <row r="126" spans="1:10" ht="15" customHeight="1" x14ac:dyDescent="0.25">
      <c r="A126" s="51"/>
      <c r="B126" t="s">
        <v>324</v>
      </c>
      <c r="F126">
        <f>SUM('Skillcast Model Monthly'!F126:Q126)</f>
        <v>503.02272000000005</v>
      </c>
      <c r="G126">
        <f>SUM('Skillcast Model Monthly'!R126:AC126)</f>
        <v>653.20670400000006</v>
      </c>
      <c r="H126">
        <f>SUM('Skillcast Model Monthly'!AD126:AO126)</f>
        <v>685.43281152000009</v>
      </c>
      <c r="I126">
        <f>SUM('Skillcast Model Monthly'!AP126:BA126)</f>
        <v>709.93179586560007</v>
      </c>
      <c r="J126">
        <f>SUM('Skillcast Model Monthly'!BB126:BM126)</f>
        <v>728.25843178291188</v>
      </c>
    </row>
    <row r="127" spans="1:10" ht="15" customHeight="1" x14ac:dyDescent="0.25">
      <c r="A127" s="51"/>
      <c r="B127" t="s">
        <v>323</v>
      </c>
      <c r="F127">
        <f>SUM('Skillcast Model Monthly'!F127:Q127)</f>
        <v>-50.725792000000013</v>
      </c>
      <c r="G127">
        <f>SUM('Skillcast Model Monthly'!R127:AC127)</f>
        <v>-170.88438560000009</v>
      </c>
      <c r="H127">
        <f>SUM('Skillcast Model Monthly'!AD127:AO127)</f>
        <v>-305.50110604800005</v>
      </c>
      <c r="I127">
        <f>SUM('Skillcast Model Monthly'!AP127:BA127)</f>
        <v>-445.24172498944029</v>
      </c>
      <c r="J127">
        <f>SUM('Skillcast Model Monthly'!BB127:BM127)</f>
        <v>-589.21346972026925</v>
      </c>
    </row>
    <row r="128" spans="1:10" ht="15" customHeight="1" x14ac:dyDescent="0.25">
      <c r="A128" s="51"/>
      <c r="B128" t="s">
        <v>325</v>
      </c>
    </row>
    <row r="129" spans="1:10" ht="15" customHeight="1" x14ac:dyDescent="0.25">
      <c r="A129" s="51"/>
    </row>
    <row r="130" spans="1:10" ht="15" customHeight="1" x14ac:dyDescent="0.25">
      <c r="A130" s="51"/>
      <c r="B130" t="s">
        <v>221</v>
      </c>
    </row>
    <row r="131" spans="1:10" ht="15" customHeight="1" x14ac:dyDescent="0.2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  <c r="F131">
        <f ca="1">SUM('Skillcast Model Monthly'!F131:Q131)</f>
        <v>861.06401243231562</v>
      </c>
      <c r="G131">
        <f ca="1">SUM('Skillcast Model Monthly'!R131:AC131)</f>
        <v>1090.3927288960906</v>
      </c>
      <c r="H131">
        <f ca="1">SUM('Skillcast Model Monthly'!AD131:AO131)</f>
        <v>1337.172227806657</v>
      </c>
      <c r="I131">
        <f ca="1">SUM('Skillcast Model Monthly'!AP131:BA131)</f>
        <v>1620.1494789187777</v>
      </c>
      <c r="J131">
        <f ca="1">SUM('Skillcast Model Monthly'!BB131:BM131)</f>
        <v>1978.1819158628005</v>
      </c>
    </row>
    <row r="132" spans="1:10" ht="15" customHeight="1" x14ac:dyDescent="0.25">
      <c r="A132" s="51"/>
      <c r="B132" t="s">
        <v>98</v>
      </c>
      <c r="F132">
        <f ca="1">SUM('Skillcast Model Monthly'!F132:Q132)</f>
        <v>-386.23802567553736</v>
      </c>
      <c r="G132">
        <f ca="1">SUM('Skillcast Model Monthly'!R132:AC132)</f>
        <v>-565.16631278739396</v>
      </c>
      <c r="H132">
        <f ca="1">SUM('Skillcast Model Monthly'!AD132:AO132)</f>
        <v>-762.73471049019804</v>
      </c>
      <c r="I132">
        <f ca="1">SUM('Skillcast Model Monthly'!AP132:BA132)</f>
        <v>-979.22644261043251</v>
      </c>
      <c r="J132">
        <f ca="1">SUM('Skillcast Model Monthly'!BB132:BM132)</f>
        <v>-1226.8357629281172</v>
      </c>
    </row>
    <row r="133" spans="1:10" ht="15" customHeight="1" x14ac:dyDescent="0.25">
      <c r="A133" s="51"/>
      <c r="B133" t="s">
        <v>222</v>
      </c>
    </row>
    <row r="134" spans="1:10" ht="15" customHeight="1" x14ac:dyDescent="0.25">
      <c r="A134" s="51"/>
    </row>
    <row r="135" spans="1:10" ht="15" customHeight="1" x14ac:dyDescent="0.25">
      <c r="A135" s="51"/>
      <c r="B135" t="s">
        <v>310</v>
      </c>
    </row>
    <row r="136" spans="1:10" ht="15" customHeight="1" x14ac:dyDescent="0.25">
      <c r="A136" s="51"/>
      <c r="B136" t="s">
        <v>311</v>
      </c>
    </row>
    <row r="137" spans="1:10" ht="15" customHeight="1" x14ac:dyDescent="0.25">
      <c r="A137" s="51"/>
      <c r="B137" t="s">
        <v>305</v>
      </c>
    </row>
    <row r="138" spans="1:10" ht="15" customHeight="1" x14ac:dyDescent="0.25">
      <c r="A138" s="51"/>
      <c r="B138" t="s">
        <v>312</v>
      </c>
    </row>
    <row r="139" spans="1:10" ht="15" customHeight="1" x14ac:dyDescent="0.25">
      <c r="A139" s="51"/>
    </row>
    <row r="140" spans="1:10" ht="15" customHeight="1" x14ac:dyDescent="0.25">
      <c r="A140" s="51"/>
      <c r="B140" t="s">
        <v>279</v>
      </c>
    </row>
    <row r="141" spans="1:10" ht="15" customHeight="1" x14ac:dyDescent="0.25">
      <c r="A141" s="51"/>
      <c r="B141" t="s">
        <v>34</v>
      </c>
    </row>
    <row r="142" spans="1:10" ht="15" customHeight="1" x14ac:dyDescent="0.25">
      <c r="A142" s="51"/>
      <c r="B142" t="s">
        <v>280</v>
      </c>
    </row>
    <row r="143" spans="1:10" ht="15" customHeight="1" x14ac:dyDescent="0.25">
      <c r="A143" s="51"/>
      <c r="B143" t="s">
        <v>281</v>
      </c>
    </row>
    <row r="144" spans="1:10" ht="15" customHeight="1" x14ac:dyDescent="0.25">
      <c r="A144" s="51"/>
    </row>
    <row r="145" spans="1:10" ht="15" customHeight="1" x14ac:dyDescent="0.25">
      <c r="A145" s="51"/>
      <c r="B145" t="s">
        <v>223</v>
      </c>
    </row>
    <row r="146" spans="1:10" ht="15" customHeight="1" x14ac:dyDescent="0.25">
      <c r="A146" s="51"/>
      <c r="B146" t="s">
        <v>100</v>
      </c>
    </row>
    <row r="147" spans="1:10" ht="15" customHeight="1" x14ac:dyDescent="0.2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  <c r="F147">
        <f>SUM('Skillcast Model Monthly'!F147:Q147)</f>
        <v>-400</v>
      </c>
      <c r="G147">
        <f>SUM('Skillcast Model Monthly'!R147:AC147)</f>
        <v>-400</v>
      </c>
      <c r="H147">
        <f>SUM('Skillcast Model Monthly'!AD147:AO147)</f>
        <v>-400</v>
      </c>
      <c r="I147">
        <f>SUM('Skillcast Model Monthly'!AP147:BA147)</f>
        <v>-400</v>
      </c>
      <c r="J147">
        <f>SUM('Skillcast Model Monthly'!BB147:BM147)</f>
        <v>-400</v>
      </c>
    </row>
    <row r="148" spans="1:10" ht="15" customHeight="1" x14ac:dyDescent="0.25">
      <c r="A148" s="51"/>
      <c r="B148" t="s">
        <v>224</v>
      </c>
    </row>
    <row r="149" spans="1:10" ht="15" customHeight="1" x14ac:dyDescent="0.25">
      <c r="A149" s="51"/>
    </row>
    <row r="150" spans="1:10" ht="15" customHeight="1" x14ac:dyDescent="0.25">
      <c r="A150" s="82" t="s">
        <v>225</v>
      </c>
    </row>
    <row r="151" spans="1:10" ht="15" customHeight="1" x14ac:dyDescent="0.2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  <c r="F151">
        <f ca="1">'Skillcast Model Monthly'!Q151</f>
        <v>6642.034995871094</v>
      </c>
      <c r="G151">
        <f ca="1">'Skillcast Model Monthly'!AC151</f>
        <v>5153.4271775160914</v>
      </c>
      <c r="H151">
        <f ca="1">'Skillcast Model Monthly'!AO151</f>
        <v>4405.1370265461828</v>
      </c>
      <c r="I151">
        <f ca="1">'Skillcast Model Monthly'!BA151</f>
        <v>4765.9511441976738</v>
      </c>
      <c r="J151">
        <f ca="1">'Skillcast Model Monthly'!BM151</f>
        <v>6634.8638471368713</v>
      </c>
    </row>
    <row r="152" spans="1:10" ht="15" customHeight="1" x14ac:dyDescent="0.2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  <c r="F152">
        <f>'Skillcast Model Monthly'!Q152</f>
        <v>4739.2672787302745</v>
      </c>
      <c r="G152">
        <f>'Skillcast Model Monthly'!AC152</f>
        <v>5910.9223375838719</v>
      </c>
      <c r="H152">
        <f>'Skillcast Model Monthly'!AO152</f>
        <v>7105.7085169282627</v>
      </c>
      <c r="I152">
        <f>'Skillcast Model Monthly'!BA152</f>
        <v>8607.3472700690127</v>
      </c>
      <c r="J152">
        <f>'Skillcast Model Monthly'!BM152</f>
        <v>10496.499261956404</v>
      </c>
    </row>
    <row r="153" spans="1:10" ht="15" customHeight="1" x14ac:dyDescent="0.2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  <c r="F153">
        <f ca="1">'Skillcast Model Monthly'!Q153</f>
        <v>6.0541627889451046</v>
      </c>
      <c r="G153">
        <f ca="1">'Skillcast Model Monthly'!AC153</f>
        <v>7.5734346042067919</v>
      </c>
      <c r="H153">
        <f ca="1">'Skillcast Model Monthly'!AO153</f>
        <v>9.1316653855069134</v>
      </c>
      <c r="I153">
        <f ca="1">'Skillcast Model Monthly'!BA153</f>
        <v>11.10201292904566</v>
      </c>
      <c r="J153">
        <f ca="1">'Skillcast Model Monthly'!BM153</f>
        <v>13.596383124429579</v>
      </c>
    </row>
    <row r="154" spans="1:10" ht="15" customHeight="1" x14ac:dyDescent="0.2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  <c r="F154">
        <f ca="1">'Skillcast Model Monthly'!Q154</f>
        <v>1334.039986756778</v>
      </c>
      <c r="G154">
        <f ca="1">'Skillcast Model Monthly'!AC154</f>
        <v>1859.2664028654751</v>
      </c>
      <c r="H154">
        <f ca="1">'Skillcast Model Monthly'!AO154</f>
        <v>2433.703920181933</v>
      </c>
      <c r="I154">
        <f ca="1">'Skillcast Model Monthly'!BA154</f>
        <v>3074.6269564902786</v>
      </c>
      <c r="J154">
        <f ca="1">'Skillcast Model Monthly'!BM154</f>
        <v>3825.9731094249601</v>
      </c>
    </row>
    <row r="155" spans="1:10" ht="15" customHeight="1" x14ac:dyDescent="0.25">
      <c r="A155" s="82"/>
      <c r="B155" t="s">
        <v>341</v>
      </c>
      <c r="D155">
        <f>'Skillcast Model Monthly'!D155</f>
        <v>0</v>
      </c>
      <c r="E155">
        <f>'Skillcast Model Monthly'!E155</f>
        <v>0</v>
      </c>
      <c r="F155">
        <f>'Skillcast Model Monthly'!Q155</f>
        <v>452.29692800000004</v>
      </c>
      <c r="G155">
        <f>'Skillcast Model Monthly'!AC155</f>
        <v>934.61924640000007</v>
      </c>
      <c r="H155">
        <f>'Skillcast Model Monthly'!AO155</f>
        <v>1314.5509518719994</v>
      </c>
      <c r="I155">
        <f>'Skillcast Model Monthly'!BA155</f>
        <v>1579.2410227481594</v>
      </c>
      <c r="J155">
        <f>'Skillcast Model Monthly'!BM155</f>
        <v>1718.2859848108021</v>
      </c>
    </row>
    <row r="156" spans="1:10" ht="15" customHeight="1" x14ac:dyDescent="0.25">
      <c r="A156" s="82"/>
      <c r="B156" t="s">
        <v>103</v>
      </c>
      <c r="D156">
        <f t="shared" ref="D156:F156" si="19">SUM(D151:D155)</f>
        <v>7661.3710000000001</v>
      </c>
      <c r="E156">
        <f t="shared" si="19"/>
        <v>12518.908000000001</v>
      </c>
      <c r="F156">
        <f t="shared" ca="1" si="19"/>
        <v>13173.693352147091</v>
      </c>
      <c r="G156">
        <f t="shared" ref="G156" ca="1" si="20">SUM(G151:G155)</f>
        <v>13865.808598969643</v>
      </c>
      <c r="H156">
        <f t="shared" ref="H156" ca="1" si="21">SUM(H151:H155)</f>
        <v>15268.232080913886</v>
      </c>
      <c r="I156">
        <f t="shared" ref="I156" ca="1" si="22">SUM(I151:I155)</f>
        <v>18038.26840643417</v>
      </c>
      <c r="J156">
        <f t="shared" ref="J156" ca="1" si="23">SUM(J151:J155)</f>
        <v>22689.218586453466</v>
      </c>
    </row>
    <row r="157" spans="1:10" ht="15" customHeight="1" x14ac:dyDescent="0.25">
      <c r="A157" s="82"/>
    </row>
    <row r="158" spans="1:10" ht="15" customHeight="1" x14ac:dyDescent="0.2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  <c r="F158">
        <f ca="1">'Skillcast Model Monthly'!Q158</f>
        <v>1848.5992757494196</v>
      </c>
      <c r="G158">
        <f ca="1">'Skillcast Model Monthly'!AC158</f>
        <v>2147.433408021755</v>
      </c>
      <c r="H158">
        <f ca="1">'Skillcast Model Monthly'!AO158</f>
        <v>2421.0638060861365</v>
      </c>
      <c r="I158">
        <f ca="1">'Skillcast Model Monthly'!BA158</f>
        <v>2757.6105714251676</v>
      </c>
      <c r="J158">
        <f ca="1">'Skillcast Model Monthly'!BM158</f>
        <v>3164.0056986650238</v>
      </c>
    </row>
    <row r="159" spans="1:10" ht="15" customHeight="1" x14ac:dyDescent="0.2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  <c r="F159">
        <f ca="1">'Skillcast Model Monthly'!Q159</f>
        <v>3862.0329429976791</v>
      </c>
      <c r="G159">
        <f ca="1">'Skillcast Model Monthly'!AC159</f>
        <v>4831.197137033314</v>
      </c>
      <c r="H159">
        <f ca="1">'Skillcast Model Monthly'!AO159</f>
        <v>5825.2137863977541</v>
      </c>
      <c r="I159">
        <f ca="1">'Skillcast Model Monthly'!BA159</f>
        <v>7082.1253342993423</v>
      </c>
      <c r="J159">
        <f ca="1">'Skillcast Model Monthly'!BM159</f>
        <v>8673.3180726569426</v>
      </c>
    </row>
    <row r="160" spans="1:10" ht="15" customHeight="1" x14ac:dyDescent="0.25">
      <c r="A160" s="82"/>
      <c r="B160" t="s">
        <v>317</v>
      </c>
      <c r="D160">
        <f>'Skillcast Model Monthly'!D160</f>
        <v>0</v>
      </c>
      <c r="E160">
        <f>'Skillcast Model Monthly'!E160</f>
        <v>0</v>
      </c>
      <c r="F160">
        <f ca="1">'Skillcast Model Monthly'!Q160</f>
        <v>64.558189906995551</v>
      </c>
      <c r="G160">
        <f ca="1">'Skillcast Model Monthly'!AC160</f>
        <v>141.22553523059332</v>
      </c>
      <c r="H160">
        <f ca="1">'Skillcast Model Monthly'!AO160</f>
        <v>225.11495653307381</v>
      </c>
      <c r="I160">
        <f ca="1">'Skillcast Model Monthly'!BA160</f>
        <v>337.55711321061057</v>
      </c>
      <c r="J160">
        <f ca="1">'Skillcast Model Monthly'!BM160</f>
        <v>489.38897279217133</v>
      </c>
    </row>
    <row r="161" spans="1:10" ht="15" customHeight="1" x14ac:dyDescent="0.2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  <c r="F161">
        <f ca="1">'Skillcast Model Monthly'!Q161</f>
        <v>0</v>
      </c>
      <c r="G161">
        <f ca="1">'Skillcast Model Monthly'!AC161</f>
        <v>0</v>
      </c>
      <c r="H161">
        <f ca="1">'Skillcast Model Monthly'!AO161</f>
        <v>0</v>
      </c>
      <c r="I161">
        <f ca="1">'Skillcast Model Monthly'!BA161</f>
        <v>0</v>
      </c>
      <c r="J161">
        <f ca="1">'Skillcast Model Monthly'!BM161</f>
        <v>0</v>
      </c>
    </row>
    <row r="162" spans="1:10" ht="15" customHeight="1" x14ac:dyDescent="0.2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  <c r="F162">
        <f ca="1">'Skillcast Model Monthly'!Q162</f>
        <v>170.65172213572711</v>
      </c>
      <c r="G162">
        <f ca="1">'Skillcast Model Monthly'!AC162</f>
        <v>147.69259260763496</v>
      </c>
      <c r="H162">
        <f ca="1">'Skillcast Model Monthly'!AO162</f>
        <v>188.6823210815385</v>
      </c>
      <c r="I162">
        <f ca="1">'Skillcast Model Monthly'!BA162</f>
        <v>321.78558068173197</v>
      </c>
      <c r="J162">
        <f ca="1">'Skillcast Model Monthly'!BM162</f>
        <v>585.56107657630298</v>
      </c>
    </row>
    <row r="163" spans="1:10" ht="15" customHeight="1" x14ac:dyDescent="0.2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  <c r="F163">
        <f>'Skillcast Model Monthly'!Q163</f>
        <v>461.30500000000001</v>
      </c>
      <c r="G163">
        <f>'Skillcast Model Monthly'!AC163</f>
        <v>461.30500000000001</v>
      </c>
      <c r="H163">
        <f>'Skillcast Model Monthly'!AO163</f>
        <v>461.30500000000001</v>
      </c>
      <c r="I163">
        <f>'Skillcast Model Monthly'!BA163</f>
        <v>461.30500000000001</v>
      </c>
      <c r="J163">
        <f>'Skillcast Model Monthly'!BM163</f>
        <v>461.30500000000001</v>
      </c>
    </row>
    <row r="164" spans="1:10" ht="15" customHeight="1" x14ac:dyDescent="0.25">
      <c r="A164" s="82"/>
      <c r="B164" t="s">
        <v>104</v>
      </c>
      <c r="D164">
        <f t="shared" ref="D164:F164" si="24">SUM(D158:D163)</f>
        <v>3784.6329999999998</v>
      </c>
      <c r="E164">
        <f t="shared" si="24"/>
        <v>5297.5390000000007</v>
      </c>
      <c r="F164">
        <f t="shared" ca="1" si="24"/>
        <v>6407.1471307898219</v>
      </c>
      <c r="G164">
        <f t="shared" ref="G164" ca="1" si="25">SUM(G158:G163)</f>
        <v>7728.8536728932977</v>
      </c>
      <c r="H164">
        <f t="shared" ref="H164" ca="1" si="26">SUM(H158:H163)</f>
        <v>9121.3798700985026</v>
      </c>
      <c r="I164">
        <f t="shared" ref="I164" ca="1" si="27">SUM(I158:I163)</f>
        <v>10960.383599616853</v>
      </c>
      <c r="J164">
        <f t="shared" ref="J164" ca="1" si="28">SUM(J158:J163)</f>
        <v>13373.57882069044</v>
      </c>
    </row>
    <row r="165" spans="1:10" ht="15" customHeight="1" x14ac:dyDescent="0.25">
      <c r="A165" s="82"/>
    </row>
    <row r="166" spans="1:10" ht="15" customHeight="1" x14ac:dyDescent="0.25">
      <c r="A166" s="82"/>
      <c r="B166" t="s">
        <v>230</v>
      </c>
      <c r="D166">
        <f>'Skillcast Model Monthly'!D166</f>
        <v>2</v>
      </c>
      <c r="E166">
        <f>'Skillcast Model Monthly'!E166</f>
        <v>3597</v>
      </c>
      <c r="F166">
        <f>'Skillcast Model Monthly'!Q166</f>
        <v>3597</v>
      </c>
      <c r="G166">
        <f>'Skillcast Model Monthly'!AC166</f>
        <v>3597</v>
      </c>
      <c r="H166">
        <f>'Skillcast Model Monthly'!AO166</f>
        <v>3597</v>
      </c>
      <c r="I166">
        <f>'Skillcast Model Monthly'!BA166</f>
        <v>3597</v>
      </c>
      <c r="J166">
        <f>'Skillcast Model Monthly'!BM166</f>
        <v>3597</v>
      </c>
    </row>
    <row r="167" spans="1:10" ht="15" customHeight="1" x14ac:dyDescent="0.2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  <c r="F167">
        <f ca="1">'Skillcast Model Monthly'!Q167</f>
        <v>3169.5462213572714</v>
      </c>
      <c r="G167">
        <f ca="1">'Skillcast Model Monthly'!AC167</f>
        <v>2539.9549260763501</v>
      </c>
      <c r="H167">
        <f ca="1">'Skillcast Model Monthly'!AO167</f>
        <v>2549.8522108153852</v>
      </c>
      <c r="I167">
        <f ca="1">'Skillcast Model Monthly'!BA167</f>
        <v>3480.8848068173202</v>
      </c>
      <c r="J167">
        <f ca="1">'Skillcast Model Monthly'!BM167</f>
        <v>5718.6397657630323</v>
      </c>
    </row>
    <row r="168" spans="1:10" ht="15" customHeight="1" x14ac:dyDescent="0.25">
      <c r="A168" s="82"/>
      <c r="B168" t="s">
        <v>232</v>
      </c>
      <c r="D168">
        <f t="shared" ref="D168:J168" si="29">SUM(D166:D167)</f>
        <v>3876.7379999999998</v>
      </c>
      <c r="E168">
        <f t="shared" si="29"/>
        <v>7221.3690000000006</v>
      </c>
      <c r="F168">
        <f t="shared" ca="1" si="29"/>
        <v>6766.5462213572719</v>
      </c>
      <c r="G168">
        <f t="shared" ca="1" si="29"/>
        <v>6136.9549260763506</v>
      </c>
      <c r="H168">
        <f t="shared" ca="1" si="29"/>
        <v>6146.8522108153848</v>
      </c>
      <c r="I168">
        <f t="shared" ca="1" si="29"/>
        <v>7077.8848068173202</v>
      </c>
      <c r="J168">
        <f t="shared" ca="1" si="29"/>
        <v>9315.6397657630332</v>
      </c>
    </row>
    <row r="169" spans="1:10" ht="15" customHeight="1" x14ac:dyDescent="0.25">
      <c r="A169" s="82"/>
      <c r="B169" t="s">
        <v>105</v>
      </c>
      <c r="D169">
        <f t="shared" ref="D169:F169" si="30">SUM(D164,D168)</f>
        <v>7661.3709999999992</v>
      </c>
      <c r="E169">
        <f t="shared" si="30"/>
        <v>12518.908000000001</v>
      </c>
      <c r="F169">
        <f t="shared" ca="1" si="30"/>
        <v>13173.693352147093</v>
      </c>
      <c r="G169">
        <f t="shared" ref="G169" ca="1" si="31">SUM(G164,G168)</f>
        <v>13865.808598969648</v>
      </c>
      <c r="H169">
        <f t="shared" ref="H169" ca="1" si="32">SUM(H164,H168)</f>
        <v>15268.232080913887</v>
      </c>
      <c r="I169">
        <f t="shared" ref="I169" ca="1" si="33">SUM(I164,I168)</f>
        <v>18038.268406434174</v>
      </c>
      <c r="J169">
        <f t="shared" ref="J169" ca="1" si="34">SUM(J164,J168)</f>
        <v>22689.218586453473</v>
      </c>
    </row>
    <row r="170" spans="1:10" ht="15" customHeight="1" x14ac:dyDescent="0.25">
      <c r="A170" s="82"/>
    </row>
    <row r="171" spans="1:10" ht="15" customHeight="1" x14ac:dyDescent="0.25">
      <c r="A171" s="82"/>
      <c r="B171" t="s">
        <v>233</v>
      </c>
      <c r="D171">
        <f t="shared" ref="D171:F171" si="35">D156-D169</f>
        <v>0</v>
      </c>
      <c r="E171">
        <f t="shared" si="35"/>
        <v>0</v>
      </c>
      <c r="F171">
        <f t="shared" ca="1" si="35"/>
        <v>0</v>
      </c>
      <c r="G171">
        <f t="shared" ref="G171" ca="1" si="36">G156-G169</f>
        <v>0</v>
      </c>
      <c r="H171">
        <f t="shared" ref="H171" ca="1" si="37">H156-H169</f>
        <v>0</v>
      </c>
      <c r="I171">
        <f t="shared" ref="I171" ca="1" si="38">I156-I169</f>
        <v>0</v>
      </c>
      <c r="J171">
        <f t="shared" ref="J171" ca="1" si="39">J156-J169</f>
        <v>0</v>
      </c>
    </row>
    <row r="172" spans="1:10" ht="15" customHeight="1" x14ac:dyDescent="0.25">
      <c r="A172" s="82"/>
    </row>
    <row r="173" spans="1:10" ht="15" customHeight="1" x14ac:dyDescent="0.25">
      <c r="A173" s="82" t="s">
        <v>234</v>
      </c>
    </row>
    <row r="174" spans="1:10" ht="15" customHeight="1" x14ac:dyDescent="0.25">
      <c r="A174" s="82"/>
      <c r="B174" t="s">
        <v>100</v>
      </c>
      <c r="F174">
        <f ca="1">F54</f>
        <v>-54.82277864273108</v>
      </c>
      <c r="G174">
        <f t="shared" ref="G174:J174" ca="1" si="40">G54</f>
        <v>-229.59129528092291</v>
      </c>
      <c r="H174">
        <f t="shared" ca="1" si="40"/>
        <v>409.89728473903665</v>
      </c>
      <c r="I174">
        <f t="shared" ca="1" si="40"/>
        <v>1331.032596001935</v>
      </c>
      <c r="J174">
        <f t="shared" ca="1" si="40"/>
        <v>2637.7549589457171</v>
      </c>
    </row>
    <row r="175" spans="1:10" ht="15" customHeight="1" x14ac:dyDescent="0.25">
      <c r="A175" s="82"/>
      <c r="B175" t="s">
        <v>98</v>
      </c>
      <c r="F175">
        <f ca="1">F132*-1</f>
        <v>386.23802567553736</v>
      </c>
      <c r="G175">
        <f t="shared" ref="G175:J175" ca="1" si="41">G132*-1</f>
        <v>565.16631278739396</v>
      </c>
      <c r="H175">
        <f t="shared" ca="1" si="41"/>
        <v>762.73471049019804</v>
      </c>
      <c r="I175">
        <f t="shared" ca="1" si="41"/>
        <v>979.22644261043251</v>
      </c>
      <c r="J175">
        <f t="shared" ca="1" si="41"/>
        <v>1226.8357629281172</v>
      </c>
    </row>
    <row r="176" spans="1:10" ht="15" customHeight="1" x14ac:dyDescent="0.25">
      <c r="A176" s="82"/>
      <c r="B176" t="s">
        <v>321</v>
      </c>
      <c r="F176">
        <f>F127*-1</f>
        <v>50.725792000000013</v>
      </c>
      <c r="G176">
        <f t="shared" ref="G176:J176" si="42">G127*-1</f>
        <v>170.88438560000009</v>
      </c>
      <c r="H176">
        <f t="shared" si="42"/>
        <v>305.50110604800005</v>
      </c>
      <c r="I176">
        <f t="shared" si="42"/>
        <v>445.24172498944029</v>
      </c>
      <c r="J176">
        <f t="shared" si="42"/>
        <v>589.21346972026925</v>
      </c>
    </row>
    <row r="177" spans="1:10" ht="15" customHeight="1" x14ac:dyDescent="0.25">
      <c r="A177" s="82"/>
      <c r="B177" t="s">
        <v>397</v>
      </c>
      <c r="F177">
        <f>E152-F152</f>
        <v>-940.44427873027462</v>
      </c>
      <c r="G177">
        <f t="shared" ref="G177:J177" si="43">F152-G152</f>
        <v>-1171.6550588535974</v>
      </c>
      <c r="H177">
        <f t="shared" si="43"/>
        <v>-1194.7861793443908</v>
      </c>
      <c r="I177">
        <f t="shared" si="43"/>
        <v>-1501.6387531407499</v>
      </c>
      <c r="J177">
        <f t="shared" si="43"/>
        <v>-1889.151991887391</v>
      </c>
    </row>
    <row r="178" spans="1:10" ht="15" customHeight="1" x14ac:dyDescent="0.25">
      <c r="A178" s="82"/>
      <c r="B178" t="s">
        <v>113</v>
      </c>
      <c r="F178">
        <f ca="1">E153-F153</f>
        <v>-1.3091627889451045</v>
      </c>
      <c r="G178">
        <f t="shared" ref="G178:J178" ca="1" si="44">F153-G153</f>
        <v>-1.5192718152616873</v>
      </c>
      <c r="H178">
        <f t="shared" ca="1" si="44"/>
        <v>-1.5582307813001215</v>
      </c>
      <c r="I178">
        <f t="shared" ca="1" si="44"/>
        <v>-1.9703475435387467</v>
      </c>
      <c r="J178">
        <f t="shared" ca="1" si="44"/>
        <v>-2.4943701953839188</v>
      </c>
    </row>
    <row r="179" spans="1:10" ht="15" customHeight="1" x14ac:dyDescent="0.25">
      <c r="A179" s="82"/>
      <c r="B179" t="s">
        <v>235</v>
      </c>
      <c r="F179">
        <f ca="1">F158-E158</f>
        <v>408.04927574941962</v>
      </c>
      <c r="G179">
        <f t="shared" ref="G179:J179" ca="1" si="45">G158-F158</f>
        <v>298.83413227233541</v>
      </c>
      <c r="H179">
        <f t="shared" ca="1" si="45"/>
        <v>273.63039806438155</v>
      </c>
      <c r="I179">
        <f t="shared" ca="1" si="45"/>
        <v>336.54676533903103</v>
      </c>
      <c r="J179">
        <f t="shared" ca="1" si="45"/>
        <v>406.39512723985627</v>
      </c>
    </row>
    <row r="180" spans="1:10" ht="15" customHeight="1" x14ac:dyDescent="0.25">
      <c r="A180" s="82"/>
      <c r="B180" t="s">
        <v>313</v>
      </c>
      <c r="F180">
        <f ca="1">F159-E159</f>
        <v>824.84894299767893</v>
      </c>
      <c r="G180">
        <f t="shared" ref="G180:J180" ca="1" si="46">G159-F159</f>
        <v>969.16419403563486</v>
      </c>
      <c r="H180">
        <f t="shared" ca="1" si="46"/>
        <v>994.01664936444013</v>
      </c>
      <c r="I180">
        <f t="shared" ca="1" si="46"/>
        <v>1256.9115479015882</v>
      </c>
      <c r="J180">
        <f t="shared" ca="1" si="46"/>
        <v>1591.1927383576003</v>
      </c>
    </row>
    <row r="181" spans="1:10" ht="15" customHeight="1" x14ac:dyDescent="0.25">
      <c r="A181" s="82"/>
      <c r="B181" t="s">
        <v>316</v>
      </c>
      <c r="F181">
        <f ca="1">F160-E160</f>
        <v>64.558189906995551</v>
      </c>
      <c r="G181">
        <f t="shared" ref="G181:J181" ca="1" si="47">G160-F160</f>
        <v>76.667345323597772</v>
      </c>
      <c r="H181">
        <f t="shared" ca="1" si="47"/>
        <v>83.889421302480486</v>
      </c>
      <c r="I181">
        <f t="shared" ca="1" si="47"/>
        <v>112.44215667753676</v>
      </c>
      <c r="J181">
        <f t="shared" ca="1" si="47"/>
        <v>151.83185958156076</v>
      </c>
    </row>
    <row r="182" spans="1:10" ht="15" customHeight="1" x14ac:dyDescent="0.25">
      <c r="A182" s="82"/>
      <c r="B182" t="s">
        <v>236</v>
      </c>
      <c r="F182">
        <f ca="1">F162-E162</f>
        <v>-5.4822778642728736</v>
      </c>
      <c r="G182">
        <f t="shared" ref="G182:J182" ca="1" si="48">G162-F162</f>
        <v>-22.959129528092149</v>
      </c>
      <c r="H182">
        <f t="shared" ca="1" si="48"/>
        <v>40.98972847390354</v>
      </c>
      <c r="I182">
        <f t="shared" ca="1" si="48"/>
        <v>133.10325960019347</v>
      </c>
      <c r="J182">
        <f t="shared" ca="1" si="48"/>
        <v>263.77549589457101</v>
      </c>
    </row>
    <row r="183" spans="1:10" ht="15" customHeight="1" x14ac:dyDescent="0.25">
      <c r="A183" s="82"/>
      <c r="B183" t="s">
        <v>237</v>
      </c>
      <c r="F183">
        <f ca="1">SUM(F174:F182)</f>
        <v>732.36172830340774</v>
      </c>
      <c r="G183">
        <f t="shared" ref="G183:J183" ca="1" si="49">SUM(G174:G182)</f>
        <v>654.99161454108787</v>
      </c>
      <c r="H183">
        <f t="shared" ca="1" si="49"/>
        <v>1674.3148883567496</v>
      </c>
      <c r="I183">
        <f t="shared" ca="1" si="49"/>
        <v>3090.895392435868</v>
      </c>
      <c r="J183">
        <f t="shared" ca="1" si="49"/>
        <v>4975.3530505849176</v>
      </c>
    </row>
    <row r="184" spans="1:10" ht="15" customHeight="1" x14ac:dyDescent="0.25">
      <c r="A184" s="82"/>
    </row>
    <row r="185" spans="1:10" ht="15" customHeight="1" x14ac:dyDescent="0.25">
      <c r="A185" s="82"/>
      <c r="B185" t="s">
        <v>342</v>
      </c>
      <c r="F185">
        <f ca="1">F131*-1</f>
        <v>-861.06401243231562</v>
      </c>
      <c r="G185">
        <f t="shared" ref="G185:J185" ca="1" si="50">G131*-1</f>
        <v>-1090.3927288960906</v>
      </c>
      <c r="H185">
        <f t="shared" ca="1" si="50"/>
        <v>-1337.172227806657</v>
      </c>
      <c r="I185">
        <f t="shared" ca="1" si="50"/>
        <v>-1620.1494789187777</v>
      </c>
      <c r="J185">
        <f t="shared" ca="1" si="50"/>
        <v>-1978.1819158628005</v>
      </c>
    </row>
    <row r="186" spans="1:10" ht="15" customHeight="1" x14ac:dyDescent="0.25">
      <c r="A186" s="82"/>
      <c r="B186" t="s">
        <v>343</v>
      </c>
      <c r="F186">
        <f>F126*-1</f>
        <v>-503.02272000000005</v>
      </c>
      <c r="G186">
        <f t="shared" ref="G186:J186" si="51">G126*-1</f>
        <v>-653.20670400000006</v>
      </c>
      <c r="H186">
        <f t="shared" si="51"/>
        <v>-685.43281152000009</v>
      </c>
      <c r="I186">
        <f t="shared" si="51"/>
        <v>-709.93179586560007</v>
      </c>
      <c r="J186">
        <f t="shared" si="51"/>
        <v>-728.25843178291188</v>
      </c>
    </row>
    <row r="187" spans="1:10" ht="15" customHeight="1" x14ac:dyDescent="0.25">
      <c r="A187" s="82"/>
      <c r="B187" t="s">
        <v>106</v>
      </c>
      <c r="F187">
        <f ca="1">SUM(F185:F186)</f>
        <v>-1364.0867324323158</v>
      </c>
      <c r="G187">
        <f t="shared" ref="G187:J187" ca="1" si="52">SUM(G185:G186)</f>
        <v>-1743.5994328960905</v>
      </c>
      <c r="H187">
        <f t="shared" ca="1" si="52"/>
        <v>-2022.6050393266571</v>
      </c>
      <c r="I187">
        <f t="shared" ca="1" si="52"/>
        <v>-2330.0812747843779</v>
      </c>
      <c r="J187">
        <f t="shared" ca="1" si="52"/>
        <v>-2706.4403476457123</v>
      </c>
    </row>
    <row r="188" spans="1:10" ht="15" customHeight="1" x14ac:dyDescent="0.25">
      <c r="A188" s="82"/>
    </row>
    <row r="189" spans="1:10" ht="15" customHeight="1" x14ac:dyDescent="0.25">
      <c r="A189" s="82"/>
      <c r="B189" t="s">
        <v>238</v>
      </c>
      <c r="F189">
        <f ca="1">F161-E161</f>
        <v>-182.36600000000001</v>
      </c>
      <c r="G189">
        <f t="shared" ref="G189:J189" ca="1" si="53">G161-F161</f>
        <v>0</v>
      </c>
      <c r="H189">
        <f t="shared" ca="1" si="53"/>
        <v>0</v>
      </c>
      <c r="I189">
        <f t="shared" ca="1" si="53"/>
        <v>0</v>
      </c>
      <c r="J189">
        <f t="shared" ca="1" si="53"/>
        <v>0</v>
      </c>
    </row>
    <row r="190" spans="1:10" ht="15" customHeight="1" x14ac:dyDescent="0.25">
      <c r="A190" s="82"/>
      <c r="B190" t="s">
        <v>217</v>
      </c>
      <c r="F190">
        <f>F163-E163</f>
        <v>0</v>
      </c>
      <c r="G190">
        <f t="shared" ref="G190:J190" si="54">G163-F163</f>
        <v>0</v>
      </c>
      <c r="H190">
        <f t="shared" si="54"/>
        <v>0</v>
      </c>
      <c r="I190">
        <f t="shared" si="54"/>
        <v>0</v>
      </c>
      <c r="J190">
        <f t="shared" si="54"/>
        <v>0</v>
      </c>
    </row>
    <row r="191" spans="1:10" ht="15" customHeight="1" x14ac:dyDescent="0.25">
      <c r="A191" s="82"/>
      <c r="B191" t="s">
        <v>239</v>
      </c>
      <c r="F191">
        <f>F147</f>
        <v>-400</v>
      </c>
      <c r="G191">
        <f t="shared" ref="G191:J191" si="55">G147</f>
        <v>-400</v>
      </c>
      <c r="H191">
        <f t="shared" si="55"/>
        <v>-400</v>
      </c>
      <c r="I191">
        <f t="shared" si="55"/>
        <v>-400</v>
      </c>
      <c r="J191">
        <f t="shared" si="55"/>
        <v>-400</v>
      </c>
    </row>
    <row r="192" spans="1:10" ht="15" customHeight="1" x14ac:dyDescent="0.25">
      <c r="A192" s="82"/>
      <c r="B192" t="s">
        <v>107</v>
      </c>
      <c r="F192">
        <f ca="1">SUM(F189:F191)</f>
        <v>-582.36599999999999</v>
      </c>
      <c r="G192">
        <f t="shared" ref="G192:J192" ca="1" si="56">SUM(G189:G191)</f>
        <v>-400</v>
      </c>
      <c r="H192">
        <f t="shared" ca="1" si="56"/>
        <v>-400</v>
      </c>
      <c r="I192">
        <f t="shared" ca="1" si="56"/>
        <v>-400</v>
      </c>
      <c r="J192">
        <f t="shared" ca="1" si="56"/>
        <v>-400</v>
      </c>
    </row>
    <row r="193" spans="1:10" ht="15" customHeight="1" x14ac:dyDescent="0.25">
      <c r="A193" s="82"/>
    </row>
    <row r="194" spans="1:10" ht="15" customHeight="1" x14ac:dyDescent="0.25">
      <c r="A194" s="82"/>
      <c r="B194" t="s">
        <v>108</v>
      </c>
      <c r="F194">
        <f>E196</f>
        <v>7856.1260000000002</v>
      </c>
      <c r="G194">
        <f t="shared" ref="G194:J194" ca="1" si="57">F196</f>
        <v>6642.0349958710922</v>
      </c>
      <c r="H194">
        <f t="shared" ca="1" si="57"/>
        <v>5153.4271775160896</v>
      </c>
      <c r="I194">
        <f t="shared" ca="1" si="57"/>
        <v>4405.1370265461819</v>
      </c>
      <c r="J194">
        <f t="shared" ca="1" si="57"/>
        <v>4765.951144197672</v>
      </c>
    </row>
    <row r="195" spans="1:10" ht="15" customHeight="1" x14ac:dyDescent="0.25">
      <c r="A195" s="82"/>
      <c r="B195" t="s">
        <v>109</v>
      </c>
      <c r="F195">
        <f ca="1">F183+F187+F192</f>
        <v>-1214.091004128908</v>
      </c>
      <c r="G195">
        <f t="shared" ref="G195:J195" ca="1" si="58">G183+G187+G192</f>
        <v>-1488.6078183550026</v>
      </c>
      <c r="H195">
        <f t="shared" ca="1" si="58"/>
        <v>-748.29015096990747</v>
      </c>
      <c r="I195">
        <f t="shared" ca="1" si="58"/>
        <v>360.81411765149005</v>
      </c>
      <c r="J195">
        <f t="shared" ca="1" si="58"/>
        <v>1868.9127029392052</v>
      </c>
    </row>
    <row r="196" spans="1:10" ht="15" customHeight="1" x14ac:dyDescent="0.25">
      <c r="A196" s="82"/>
      <c r="B196" t="s">
        <v>110</v>
      </c>
      <c r="E196">
        <f>E151</f>
        <v>7856.1260000000002</v>
      </c>
      <c r="F196">
        <f ca="1">SUM(F194:F195)</f>
        <v>6642.0349958710922</v>
      </c>
      <c r="G196">
        <f t="shared" ref="G196:J196" ca="1" si="59">SUM(G194:G195)</f>
        <v>5153.4271775160896</v>
      </c>
      <c r="H196">
        <f t="shared" ca="1" si="59"/>
        <v>4405.1370265461819</v>
      </c>
      <c r="I196">
        <f t="shared" ca="1" si="59"/>
        <v>4765.951144197672</v>
      </c>
      <c r="J196">
        <f t="shared" ca="1" si="59"/>
        <v>6634.8638471368777</v>
      </c>
    </row>
    <row r="197" spans="1:10" ht="15" customHeight="1" x14ac:dyDescent="0.25">
      <c r="A197" s="82"/>
    </row>
    <row r="198" spans="1:10" ht="15" customHeight="1" x14ac:dyDescent="0.25">
      <c r="A198" s="82" t="s">
        <v>240</v>
      </c>
    </row>
    <row r="199" spans="1:10" ht="15" customHeight="1" x14ac:dyDescent="0.25">
      <c r="A199" s="82"/>
      <c r="B199" t="s">
        <v>237</v>
      </c>
    </row>
    <row r="200" spans="1:10" ht="15" customHeight="1" x14ac:dyDescent="0.25">
      <c r="A200" s="82"/>
      <c r="B200" t="s">
        <v>59</v>
      </c>
    </row>
    <row r="201" spans="1:10" ht="15" customHeight="1" x14ac:dyDescent="0.25">
      <c r="A201" s="82"/>
      <c r="B201" t="s">
        <v>343</v>
      </c>
    </row>
    <row r="202" spans="1:10" ht="15" customHeight="1" x14ac:dyDescent="0.25">
      <c r="A202" s="82"/>
      <c r="B202" t="s">
        <v>239</v>
      </c>
    </row>
    <row r="203" spans="1:10" ht="15" customHeight="1" x14ac:dyDescent="0.25">
      <c r="A203" s="82"/>
      <c r="B203" t="s">
        <v>108</v>
      </c>
    </row>
    <row r="204" spans="1:10" ht="15" customHeight="1" x14ac:dyDescent="0.25">
      <c r="A204" s="82"/>
      <c r="B204" t="s">
        <v>111</v>
      </c>
    </row>
    <row r="205" spans="1:10" ht="15" customHeight="1" x14ac:dyDescent="0.25">
      <c r="A205" s="82"/>
    </row>
    <row r="206" spans="1:10" ht="15" customHeight="1" x14ac:dyDescent="0.25">
      <c r="A206" s="82"/>
      <c r="B206" t="s">
        <v>241</v>
      </c>
    </row>
    <row r="207" spans="1:10" ht="15" customHeight="1" x14ac:dyDescent="0.25">
      <c r="A207" s="82"/>
      <c r="B207" t="s">
        <v>242</v>
      </c>
    </row>
    <row r="208" spans="1:10" ht="15" customHeight="1" x14ac:dyDescent="0.25">
      <c r="A208" s="82"/>
      <c r="B208" t="s">
        <v>243</v>
      </c>
    </row>
    <row r="209" spans="1:2" ht="15" customHeight="1" x14ac:dyDescent="0.25">
      <c r="A209" s="82"/>
    </row>
    <row r="210" spans="1:2" ht="15" customHeight="1" x14ac:dyDescent="0.25">
      <c r="A210" s="82"/>
      <c r="B210" t="s">
        <v>244</v>
      </c>
    </row>
    <row r="211" spans="1:2" ht="15" customHeight="1" x14ac:dyDescent="0.25">
      <c r="A211" s="82"/>
    </row>
    <row r="212" spans="1:2" ht="15" customHeight="1" x14ac:dyDescent="0.25">
      <c r="A212" s="82"/>
      <c r="B212" t="s">
        <v>245</v>
      </c>
    </row>
    <row r="213" spans="1:2" ht="15" customHeight="1" x14ac:dyDescent="0.25">
      <c r="A213" s="82"/>
      <c r="B213" t="s">
        <v>242</v>
      </c>
    </row>
    <row r="214" spans="1:2" ht="15" customHeight="1" x14ac:dyDescent="0.25">
      <c r="A214" s="82"/>
      <c r="B214" t="s">
        <v>246</v>
      </c>
    </row>
    <row r="215" spans="1:2" ht="15" customHeight="1" x14ac:dyDescent="0.25">
      <c r="A215" s="82"/>
    </row>
    <row r="216" spans="1:2" ht="15" customHeight="1" x14ac:dyDescent="0.25">
      <c r="A216" s="82"/>
      <c r="B216" t="s">
        <v>102</v>
      </c>
    </row>
    <row r="217" spans="1:2" ht="15" customHeight="1" x14ac:dyDescent="0.25">
      <c r="A217" s="82"/>
      <c r="B217" t="s">
        <v>247</v>
      </c>
    </row>
    <row r="218" spans="1:2" ht="15" customHeight="1" x14ac:dyDescent="0.25">
      <c r="A218" s="82"/>
      <c r="B218" t="s">
        <v>301</v>
      </c>
    </row>
    <row r="219" spans="1:2" ht="15" customHeight="1" x14ac:dyDescent="0.25">
      <c r="A219" s="82"/>
    </row>
    <row r="220" spans="1:2" ht="15" customHeight="1" x14ac:dyDescent="0.25">
      <c r="A220" s="82" t="s">
        <v>248</v>
      </c>
    </row>
    <row r="221" spans="1:2" ht="15" customHeight="1" x14ac:dyDescent="0.25">
      <c r="A221" s="82"/>
      <c r="B221" t="s">
        <v>249</v>
      </c>
    </row>
    <row r="222" spans="1:2" ht="15" customHeight="1" x14ac:dyDescent="0.25">
      <c r="A222" s="82"/>
      <c r="B222" t="s">
        <v>72</v>
      </c>
    </row>
    <row r="223" spans="1:2" ht="15" customHeight="1" x14ac:dyDescent="0.25">
      <c r="A223" s="82"/>
      <c r="B223" t="s">
        <v>74</v>
      </c>
    </row>
    <row r="224" spans="1:2" ht="15" customHeight="1" x14ac:dyDescent="0.25">
      <c r="A224" s="82"/>
    </row>
    <row r="225" spans="1:2" ht="15" customHeight="1" x14ac:dyDescent="0.25">
      <c r="A225" s="82"/>
      <c r="B225" t="s">
        <v>408</v>
      </c>
    </row>
    <row r="226" spans="1:2" ht="15" customHeight="1" x14ac:dyDescent="0.25">
      <c r="A226" s="82"/>
    </row>
    <row r="227" spans="1:2" ht="15" customHeight="1" x14ac:dyDescent="0.2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E02B0E-F692-4ACE-978D-F86043F5B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0242A-A2F7-4042-AE6E-1E473DFFDD5D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69eded41-6c5d-4718-b7b7-dbfd1652bccf"/>
    <ds:schemaRef ds:uri="http://schemas.openxmlformats.org/package/2006/metadata/core-properties"/>
    <ds:schemaRef ds:uri="http://purl.org/dc/dcmitype/"/>
    <ds:schemaRef ds:uri="6ea4884f-dd23-4a9e-9674-e0962577458b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67C275-A128-4CEB-94CB-A25F35C0DB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Andrew Jones</cp:lastModifiedBy>
  <cp:lastPrinted>2022-11-15T15:04:06Z</cp:lastPrinted>
  <dcterms:created xsi:type="dcterms:W3CDTF">2016-02-03T14:06:14Z</dcterms:created>
  <dcterms:modified xsi:type="dcterms:W3CDTF">2024-04-22T09:24:03Z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