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theme/theme1.xml" ContentType="application/vnd.openxmlformats-officedocument.theme+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drawings/drawing2.xml" ContentType="application/vnd.openxmlformats-officedocument.drawing+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drawings/drawing3.xml" ContentType="application/vnd.openxmlformats-officedocument.drawing+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7127"/>
  <workbookPr defaultThemeVersion="164011"/>
  <mc:AlternateContent xmlns:mc="http://schemas.openxmlformats.org/markup-compatibility/2006">
    <mc:Choice Requires="x15">
      <x15ac:absPath xmlns:x15ac="http://schemas.microsoft.com/office/spreadsheetml/2010/11/ac" url="C:\Users\Gerard Kelly\Google Drive\Materials\Analyst Materials\2000s Accounting and Financial Analysis\2020 Income Statement and Earnings Analysis - Final\"/>
    </mc:Choice>
  </mc:AlternateContent>
  <bookViews>
    <workbookView xWindow="0" yWindow="0" windowWidth="13485" windowHeight="9045"/>
  </bookViews>
  <sheets>
    <sheet name="Welcome" sheetId="1" r:id="rId1"/>
    <sheet name="Info" sheetId="6" r:id="rId2"/>
    <sheet name="Workout" sheetId="2" r:id="rId3"/>
  </sheets>
  <definedNames>
    <definedName name="_xlnm.Print_Area" localSheetId="2">Workout!$A$1:$P$707</definedName>
  </definedNames>
  <calcPr calcId="171027" calcOnSave="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628" i="2" l="1"/>
  <c r="A7" i="1" l="1"/>
  <c r="C357" i="2" l="1"/>
  <c r="C359" i="2" s="1"/>
  <c r="C361" i="2" s="1"/>
  <c r="C364" i="2" s="1"/>
  <c r="C367" i="2" s="1"/>
  <c r="C114" i="2" l="1"/>
  <c r="C116" i="2" s="1"/>
  <c r="C59" i="2"/>
  <c r="C61" i="2" l="1"/>
  <c r="C63" i="2" s="1"/>
  <c r="C118" i="2"/>
  <c r="C120" i="2" s="1"/>
  <c r="D138" i="2"/>
  <c r="C138" i="2"/>
  <c r="C630" i="2" l="1"/>
  <c r="C600" i="2"/>
  <c r="C602" i="2" s="1"/>
  <c r="C632" i="2" l="1"/>
  <c r="C604" i="2"/>
  <c r="C578" i="2"/>
  <c r="C580" i="2" l="1"/>
  <c r="C582" i="2" s="1"/>
  <c r="C140" i="2" l="1"/>
  <c r="C142" i="2" s="1"/>
  <c r="D140" i="2"/>
  <c r="D142" i="2" s="1"/>
  <c r="A1" i="6" l="1"/>
  <c r="A1" i="2" s="1"/>
</calcChain>
</file>

<file path=xl/sharedStrings.xml><?xml version="1.0" encoding="utf-8"?>
<sst xmlns="http://schemas.openxmlformats.org/spreadsheetml/2006/main" count="271" uniqueCount="195">
  <si>
    <t>Features</t>
  </si>
  <si>
    <t>◦</t>
  </si>
  <si>
    <t>Model Details</t>
  </si>
  <si>
    <t>Company name</t>
  </si>
  <si>
    <t>Date</t>
  </si>
  <si>
    <t>Currency</t>
  </si>
  <si>
    <t>Units</t>
  </si>
  <si>
    <t>Analyst Name</t>
  </si>
  <si>
    <t>Circular Switch</t>
  </si>
  <si>
    <t>ABC Incorporated</t>
  </si>
  <si>
    <t>Firstname Lastname</t>
  </si>
  <si>
    <t>This document is for training purposes only. Financial Edge accepts no responsibility or liability for any other purpose or usage.</t>
  </si>
  <si>
    <t>Formatting</t>
  </si>
  <si>
    <t>Input</t>
  </si>
  <si>
    <t>Hard coded</t>
  </si>
  <si>
    <t>Formulas</t>
  </si>
  <si>
    <t>Workout Information</t>
  </si>
  <si>
    <t>Tab Structure</t>
  </si>
  <si>
    <t>Sales</t>
  </si>
  <si>
    <t>Cost of sales</t>
  </si>
  <si>
    <t>Operating profit</t>
  </si>
  <si>
    <t>Interest expense</t>
  </si>
  <si>
    <t>Profit before tax</t>
  </si>
  <si>
    <t>Tax expense</t>
  </si>
  <si>
    <t>Net income</t>
  </si>
  <si>
    <t>Workout 1</t>
  </si>
  <si>
    <t>Workout 2</t>
  </si>
  <si>
    <t>Workout 3</t>
  </si>
  <si>
    <t>Workout 4</t>
  </si>
  <si>
    <t>Answer below</t>
  </si>
  <si>
    <t>Workout</t>
  </si>
  <si>
    <t>Calculate key EBIT and EBITDA</t>
  </si>
  <si>
    <t>Question practice</t>
  </si>
  <si>
    <t>Workout 5</t>
  </si>
  <si>
    <t>Workout 6</t>
  </si>
  <si>
    <t>Workout 7</t>
  </si>
  <si>
    <t>Revenue</t>
  </si>
  <si>
    <t>Selling, general and administration</t>
  </si>
  <si>
    <t>COGS</t>
  </si>
  <si>
    <t>Depreciation</t>
  </si>
  <si>
    <t>Workout 8</t>
  </si>
  <si>
    <t>Amortization</t>
  </si>
  <si>
    <t>Workout 9</t>
  </si>
  <si>
    <t>Manchester United season ticket sale</t>
  </si>
  <si>
    <t>When would the following firms receive cash from their customers, and when would they record revenue?</t>
  </si>
  <si>
    <t>Both sales and COGS will indirectly link to retained earnings, and other items.</t>
  </si>
  <si>
    <t xml:space="preserve">Asset = </t>
  </si>
  <si>
    <t>British Airways sells a flight on day 1. The flight takes place on day 30. What will be the effect on the balance sheet on day 30?</t>
  </si>
  <si>
    <t>British Airways sells a flight on day 1. The flight takes place on day 30. What will be the effect on the balance sheet on day 1?</t>
  </si>
  <si>
    <t>Year 1</t>
  </si>
  <si>
    <t>Year 2</t>
  </si>
  <si>
    <t>Operating income</t>
  </si>
  <si>
    <t>EBIT</t>
  </si>
  <si>
    <t>EBITDA</t>
  </si>
  <si>
    <t>Cost of sales includes distribution costs</t>
  </si>
  <si>
    <t>SG&amp;A includes corporate restructuring expenses</t>
  </si>
  <si>
    <t>Tiff Toy Ltd</t>
  </si>
  <si>
    <t>Other income</t>
  </si>
  <si>
    <t>Impairment expense</t>
  </si>
  <si>
    <t>2015</t>
  </si>
  <si>
    <t>2014</t>
  </si>
  <si>
    <t>Depreciation and amortization</t>
  </si>
  <si>
    <t>Calculate EBIT and EBITDA for the two most recent years. All figures in thousands unless otherwise stated.</t>
  </si>
  <si>
    <t>2013</t>
  </si>
  <si>
    <t>Workout 10</t>
  </si>
  <si>
    <t>Goodwill impairment</t>
  </si>
  <si>
    <t>Workout 11</t>
  </si>
  <si>
    <t>Non recurring expense in cost of goods sold</t>
  </si>
  <si>
    <t>Reported</t>
  </si>
  <si>
    <t>Marginal tax rate (MTR)</t>
  </si>
  <si>
    <t>Workout 12</t>
  </si>
  <si>
    <t>Calculate normalized net income.</t>
  </si>
  <si>
    <t>Normalized</t>
  </si>
  <si>
    <t>Workout 13</t>
  </si>
  <si>
    <t>There were no non recurring items affecting the income statement.</t>
  </si>
  <si>
    <t>Workout 14</t>
  </si>
  <si>
    <t>Marketing</t>
  </si>
  <si>
    <t>Other expense</t>
  </si>
  <si>
    <t>Design costs</t>
  </si>
  <si>
    <t>Loss on litigation</t>
  </si>
  <si>
    <t>Non recur.</t>
  </si>
  <si>
    <t>Workout 15</t>
  </si>
  <si>
    <t xml:space="preserve">Marginal tax rate </t>
  </si>
  <si>
    <t>Calculate EBIT, effective tax rate, normalized effective tax rate and normalized net income.</t>
  </si>
  <si>
    <t>Workout 16</t>
  </si>
  <si>
    <t>P&amp;O Cruises</t>
  </si>
  <si>
    <t>Walmart</t>
  </si>
  <si>
    <t xml:space="preserve">EDF Energy </t>
  </si>
  <si>
    <t>Calculate operating profit, EBIT and EBITDA in all periods.</t>
  </si>
  <si>
    <t>Calculate operating profit, EBIT and EBITDA in all periods. Present your answer in thousands.</t>
  </si>
  <si>
    <t>Apply these transactions to the balance sheet formula. Ignore the impact of inventory being sold.</t>
  </si>
  <si>
    <t>Home Depot sells materials on day 1, 30 days credit. What will be the effect on the balance sheet on day 1?</t>
  </si>
  <si>
    <t>Home Depot sells materials on day 1, 30 days credit. What will be the effect on the balance sheet on day 30?</t>
  </si>
  <si>
    <t>Name items in the balance sheet that link to revenue (that change at the same time and by the same amount), and name items that link to cost of goods sold.</t>
  </si>
  <si>
    <t>Kellogg's sells to Walmart on 30 days credit. What is the effect on Walmart's balance sheet on day 1?</t>
  </si>
  <si>
    <t>Kellogg's sells to Walmart on 30 days credit. What is the effect on Walmart's balance sheet on day 30?</t>
  </si>
  <si>
    <t>Apple pays its shop rental at the start of the quarter. What is the effect on Apple's balance sheet on day 0?</t>
  </si>
  <si>
    <t>Apple pays its shop rental at the start of the quarter. What is the effect on Apple's balance sheet on day 90?</t>
  </si>
  <si>
    <t>A window washer does a day of work at PL Co, paid in cash. What is the effect on PL Co's balance sheet?</t>
  </si>
  <si>
    <t>Bambi Inc estimates the tax expense for the year (still unpaid) as 100.0 at the end of year end. How is this reflected in the balance sheet?</t>
  </si>
  <si>
    <t>The balance of Bambi Inc's tax payable at the beginning of the period was 30.0. Calculate the ending balance after the transactions above.</t>
  </si>
  <si>
    <t>Cost of goods sold</t>
  </si>
  <si>
    <t>Advertising expense</t>
  </si>
  <si>
    <t>Rent and energy bills</t>
  </si>
  <si>
    <t>Footnote</t>
  </si>
  <si>
    <t>Selling, general and administration includes:</t>
  </si>
  <si>
    <t>Calculate EBIT.</t>
  </si>
  <si>
    <t>Calculate EBITDA</t>
  </si>
  <si>
    <t>The footnotes mention the following:</t>
  </si>
  <si>
    <t>Research and development (included in SG&amp;A)</t>
  </si>
  <si>
    <t>Legal claim provision for product recall (in SG&amp;A)</t>
  </si>
  <si>
    <t>Profit before interest and tax</t>
  </si>
  <si>
    <t>Gross profit</t>
  </si>
  <si>
    <t>Marginal tax rate</t>
  </si>
  <si>
    <t>For each period calculate operating profit, EBIT and EBITDA for Tiff Toy Ltd. Assume other income is operating and recurring.</t>
  </si>
  <si>
    <t>Cost of sales includes inventory write off costs</t>
  </si>
  <si>
    <t xml:space="preserve">Calculate EBIT and EBITDA in both years. </t>
  </si>
  <si>
    <t>Loss on disposal of fixed assets</t>
  </si>
  <si>
    <t>Plant shutdown expense</t>
  </si>
  <si>
    <t>Restructuring expense</t>
  </si>
  <si>
    <t>Employee severance cost</t>
  </si>
  <si>
    <t>Lease breaking penalty</t>
  </si>
  <si>
    <t>Litigation losses</t>
  </si>
  <si>
    <t>Lawsuit gains</t>
  </si>
  <si>
    <t>M&amp;A fees</t>
  </si>
  <si>
    <t>Income from discontinued operations</t>
  </si>
  <si>
    <t>Emergency repair costs</t>
  </si>
  <si>
    <t>Costs due to natural disaster</t>
  </si>
  <si>
    <t>Expense due to theft</t>
  </si>
  <si>
    <t>Gain on sale of fixed assets</t>
  </si>
  <si>
    <t>Recurring</t>
  </si>
  <si>
    <t>Logistics cost</t>
  </si>
  <si>
    <t>Insurance expense</t>
  </si>
  <si>
    <t>Warehouse security expense</t>
  </si>
  <si>
    <t>Value of an acquired subsidiary</t>
  </si>
  <si>
    <t>Identify which items are recurring and which items are non-recurring on the income statement.</t>
  </si>
  <si>
    <t>Audit fee</t>
  </si>
  <si>
    <t>Cost of providing warranties</t>
  </si>
  <si>
    <t>Salaries of non production staff</t>
  </si>
  <si>
    <t>Office rental expense</t>
  </si>
  <si>
    <t>Research and development</t>
  </si>
  <si>
    <t>Finance income</t>
  </si>
  <si>
    <t>Distribution expense</t>
  </si>
  <si>
    <t>Fixed asset maintenance</t>
  </si>
  <si>
    <t>Non recurring</t>
  </si>
  <si>
    <t>Workout 17</t>
  </si>
  <si>
    <t>Workout 18</t>
  </si>
  <si>
    <t>Workout 19</t>
  </si>
  <si>
    <t>Calculate EBITDA.</t>
  </si>
  <si>
    <t>Income statement</t>
  </si>
  <si>
    <t>Cash flow statement excerpt</t>
  </si>
  <si>
    <t>Change in inventory</t>
  </si>
  <si>
    <t>PP&amp;E and intangible items footnote</t>
  </si>
  <si>
    <t>Depreciation expense</t>
  </si>
  <si>
    <t>Amortization expense</t>
  </si>
  <si>
    <t>Finance expense</t>
  </si>
  <si>
    <t>Loss on sale of subsidiary (included in SG&amp;A)</t>
  </si>
  <si>
    <t>Cash flow from operations</t>
  </si>
  <si>
    <t>Workout 20</t>
  </si>
  <si>
    <t>In which period will revenue appear on the income statement?</t>
  </si>
  <si>
    <t>In which period will COGS appear on the income statement?</t>
  </si>
  <si>
    <t>In which period will inventory be added to the balance sheet?</t>
  </si>
  <si>
    <t>In which period will inventory be deducted from the balance sheet?</t>
  </si>
  <si>
    <t>In which period will there be a cash out flow on the cash flow statement?</t>
  </si>
  <si>
    <t>In which period will there be a cash in flow on the cash flow statement?</t>
  </si>
  <si>
    <t>Materials are bought with cash in Year 1. They are sold on credit and delivered to the customer in Year 2. Cash from the customer is received in Year 3.</t>
  </si>
  <si>
    <t>Year 3</t>
  </si>
  <si>
    <t>Workout 21</t>
  </si>
  <si>
    <t>Answer the questions below by placing an X in the column of the appropriate year.</t>
  </si>
  <si>
    <t>The tax expense estimate of 100.0 was correct. Bambi Inc pays 90.0 to the tax authority at the year end. How is this reflected in the balance sheet?</t>
  </si>
  <si>
    <t>Office staff salaries</t>
  </si>
  <si>
    <t>Gain on disposal of subsidiary</t>
  </si>
  <si>
    <t>Integration expenses due to business acquisition</t>
  </si>
  <si>
    <t>Superdry sells a t-shirt. What will be the effect on the balance sheet?</t>
  </si>
  <si>
    <t>Liability + equity</t>
  </si>
  <si>
    <t>Calculate marginal tax rate and effective tax rate for Year 2 only.</t>
  </si>
  <si>
    <t>Calculate effective tax rate, normalized effective tax rate and normalized net income in Year 2.</t>
  </si>
  <si>
    <t>Accounting and Financial Analysis</t>
  </si>
  <si>
    <t>Impairment expense (unconnected to subsidiary sold)</t>
  </si>
  <si>
    <t>Assume the cash flow statement impairment is the correct number included in the income statement.</t>
  </si>
  <si>
    <t>Understand revenue recognition</t>
  </si>
  <si>
    <t>Understand tax rates</t>
  </si>
  <si>
    <t>Normalize net income</t>
  </si>
  <si>
    <t>End</t>
  </si>
  <si>
    <t>Impairment of subsidiary</t>
  </si>
  <si>
    <t>Write down of property</t>
  </si>
  <si>
    <t xml:space="preserve">Assets = </t>
  </si>
  <si>
    <t>Liabilities + Equity</t>
  </si>
  <si>
    <t>Where no details are given assume other operating items are recurring.</t>
  </si>
  <si>
    <t>Other operating income</t>
  </si>
  <si>
    <t>Footnotes</t>
  </si>
  <si>
    <t xml:space="preserve">First calculate the non recurring items affecting the most recent year. </t>
  </si>
  <si>
    <t>Then calculate effective tax rate, normalized effective tax rate and normalized net income in the most recent year.</t>
  </si>
  <si>
    <t>Calculate EBIT and EBITDA in all periods.</t>
  </si>
  <si>
    <t>Assume "foreign exchange (loss) gain, net" in this case is non operational.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</si>
</sst>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409]d\-mmm\-yy;@"/>
    <numFmt numFmtId="169" formatCode="0.0"/>
    <numFmt numFmtId="170" formatCode="#,##0.0_);\(#,##0.0\)\,0.0_);@_)"/>
    <numFmt numFmtId="171" formatCode="#,##0.0\ \x_);\(#,##0.0\ \x\);"/>
    <numFmt numFmtId="172" formatCode="0.0%_);\(0.0%\)"/>
    <numFmt numFmtId="173" formatCode=";;;"/>
    <numFmt numFmtId="174" formatCode="#,##0.0_);\(#,##0.0\);0.0_);@_)"/>
  </numFmts>
  <fonts count="35" x14ac:knownFonts="1">
    <font>
      <sz val="11"/>
      <color theme="1" tint="0.24994659260841701"/>
      <name val="Calibri"/>
      <family val="2"/>
      <scheme val="minor"/>
    </font>
    <font>
      <sz val="18"/>
      <color theme="1"/>
      <name val="Calibri"/>
      <family val="2"/>
      <scheme val="minor"/>
    </font>
    <font>
      <sz val="11"/>
      <color theme="1" tint="0.249977111117893"/>
      <name val="Calibri"/>
      <family val="2"/>
      <scheme val="minor"/>
    </font>
    <font>
      <sz val="11"/>
      <color rgb="FF085393"/>
      <name val="Calibri"/>
      <family val="2"/>
      <scheme val="minor"/>
    </font>
    <font>
      <b/>
      <sz val="12"/>
      <color rgb="FF163260"/>
      <name val="Calibri"/>
      <family val="2"/>
      <scheme val="minor"/>
    </font>
    <font>
      <sz val="10"/>
      <color rgb="FF085393"/>
      <name val="Calibri"/>
      <family val="2"/>
      <scheme val="minor"/>
    </font>
    <font>
      <u/>
      <sz val="11"/>
      <color rgb="FF085393"/>
      <name val="Calibri"/>
      <family val="2"/>
      <scheme val="minor"/>
    </font>
    <font>
      <u/>
      <sz val="14"/>
      <color rgb="FF085393"/>
      <name val="Calibri"/>
      <family val="2"/>
      <scheme val="minor"/>
    </font>
    <font>
      <sz val="16"/>
      <color theme="0"/>
      <name val="Calibri Light"/>
      <family val="2"/>
      <scheme val="maj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8"/>
      <color rgb="FF006100"/>
      <name val="Calibri"/>
      <family val="2"/>
      <scheme val="minor"/>
    </font>
    <font>
      <sz val="18"/>
      <color rgb="FF9C0006"/>
      <name val="Calibri"/>
      <family val="2"/>
      <scheme val="minor"/>
    </font>
    <font>
      <sz val="18"/>
      <color rgb="FF9C6500"/>
      <name val="Calibri"/>
      <family val="2"/>
      <scheme val="minor"/>
    </font>
    <font>
      <sz val="18"/>
      <color rgb="FF3F3F76"/>
      <name val="Calibri"/>
      <family val="2"/>
      <scheme val="minor"/>
    </font>
    <font>
      <b/>
      <sz val="18"/>
      <color rgb="FF3F3F3F"/>
      <name val="Calibri"/>
      <family val="2"/>
      <scheme val="minor"/>
    </font>
    <font>
      <b/>
      <sz val="18"/>
      <color rgb="FFFA7D00"/>
      <name val="Calibri"/>
      <family val="2"/>
      <scheme val="minor"/>
    </font>
    <font>
      <sz val="18"/>
      <color rgb="FFFA7D00"/>
      <name val="Calibri"/>
      <family val="2"/>
      <scheme val="minor"/>
    </font>
    <font>
      <b/>
      <sz val="18"/>
      <color theme="0"/>
      <name val="Calibri"/>
      <family val="2"/>
      <scheme val="minor"/>
    </font>
    <font>
      <sz val="18"/>
      <color rgb="FFFF0000"/>
      <name val="Calibri"/>
      <family val="2"/>
      <scheme val="minor"/>
    </font>
    <font>
      <i/>
      <sz val="18"/>
      <color rgb="FF7F7F7F"/>
      <name val="Calibri"/>
      <family val="2"/>
      <scheme val="minor"/>
    </font>
    <font>
      <b/>
      <sz val="18"/>
      <color theme="1"/>
      <name val="Calibri"/>
      <family val="2"/>
      <scheme val="minor"/>
    </font>
    <font>
      <sz val="18"/>
      <color theme="0"/>
      <name val="Calibri"/>
      <family val="2"/>
      <scheme val="minor"/>
    </font>
    <font>
      <sz val="14"/>
      <color theme="0"/>
      <name val="Calibri"/>
      <family val="2"/>
      <scheme val="minor"/>
    </font>
    <font>
      <sz val="11"/>
      <color theme="0"/>
      <name val="Calibri"/>
      <family val="2"/>
      <scheme val="minor"/>
    </font>
    <font>
      <sz val="9"/>
      <color theme="0"/>
      <name val="Calibri"/>
      <family val="2"/>
      <scheme val="minor"/>
    </font>
    <font>
      <sz val="11"/>
      <name val="Calibri"/>
      <family val="2"/>
      <scheme val="minor"/>
    </font>
    <font>
      <sz val="11"/>
      <color rgb="FF0000FF"/>
      <name val="Calibri"/>
      <family val="2"/>
      <scheme val="minor"/>
    </font>
    <font>
      <sz val="9"/>
      <color rgb="FF085393"/>
      <name val="Calibri"/>
      <family val="2"/>
      <scheme val="minor"/>
    </font>
    <font>
      <sz val="22"/>
      <color theme="0"/>
      <name val="Calibri Light"/>
      <family val="2"/>
      <scheme val="major"/>
    </font>
    <font>
      <b/>
      <sz val="11"/>
      <color theme="1" tint="0.24994659260841701"/>
      <name val="Calibri"/>
      <family val="2"/>
      <scheme val="minor"/>
    </font>
    <font>
      <sz val="24"/>
      <color theme="1"/>
      <name val="Calibri"/>
      <family val="2"/>
      <scheme val="minor"/>
    </font>
  </fonts>
  <fills count="39">
    <fill>
      <patternFill patternType="none"/>
    </fill>
    <fill>
      <patternFill patternType="gray125"/>
    </fill>
    <fill>
      <patternFill patternType="solid">
        <fgColor rgb="FF163260"/>
        <bgColor indexed="64"/>
      </patternFill>
    </fill>
    <fill>
      <patternFill patternType="solid">
        <fgColor rgb="FF085393"/>
        <bgColor indexed="64"/>
      </patternFill>
    </fill>
    <fill>
      <patternFill patternType="solid">
        <fgColor theme="0"/>
        <bgColor indexed="64"/>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0F8FE"/>
        <bgColor indexed="64"/>
      </patternFill>
    </fill>
    <fill>
      <patternFill patternType="solid">
        <fgColor theme="7"/>
        <bgColor indexed="64"/>
      </patternFill>
    </fill>
  </fills>
  <borders count="13">
    <border>
      <left/>
      <right/>
      <top/>
      <bottom/>
      <diagonal/>
    </border>
    <border>
      <left/>
      <right/>
      <top/>
      <bottom style="medium">
        <color theme="0" tint="-0.1499984740745262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BBDEFB"/>
      </left>
      <right style="thin">
        <color rgb="FFBBDEFB"/>
      </right>
      <top style="thin">
        <color rgb="FFBBDEFB"/>
      </top>
      <bottom style="thin">
        <color rgb="FFBBDEFB"/>
      </bottom>
      <diagonal/>
    </border>
    <border>
      <left/>
      <right/>
      <top/>
      <bottom style="medium">
        <color theme="0" tint="-0.14996795556505021"/>
      </bottom>
      <diagonal/>
    </border>
  </borders>
  <cellStyleXfs count="66">
    <xf numFmtId="174" fontId="0" fillId="0" borderId="0"/>
    <xf numFmtId="0" fontId="6" fillId="0" borderId="0" applyNumberFormat="0" applyFill="0" applyBorder="0" applyAlignment="0" applyProtection="0"/>
    <xf numFmtId="167" fontId="9" fillId="0" borderId="0" applyFont="0" applyFill="0" applyBorder="0" applyAlignment="0" applyProtection="0"/>
    <xf numFmtId="165" fontId="9" fillId="0" borderId="0" applyFont="0" applyFill="0" applyBorder="0" applyAlignment="0" applyProtection="0"/>
    <xf numFmtId="166" fontId="9" fillId="0" borderId="0" applyFont="0" applyFill="0" applyBorder="0" applyAlignment="0" applyProtection="0"/>
    <xf numFmtId="164" fontId="9" fillId="0" borderId="0" applyFont="0" applyFill="0" applyBorder="0" applyAlignment="0" applyProtection="0"/>
    <xf numFmtId="9" fontId="9" fillId="0" borderId="0" applyFont="0" applyFill="0" applyBorder="0" applyAlignment="0" applyProtection="0"/>
    <xf numFmtId="0" fontId="10" fillId="0" borderId="0" applyNumberFormat="0" applyFill="0" applyBorder="0" applyAlignment="0" applyProtection="0"/>
    <xf numFmtId="0" fontId="11" fillId="0" borderId="2" applyNumberFormat="0" applyFill="0" applyAlignment="0" applyProtection="0"/>
    <xf numFmtId="0" fontId="12" fillId="0" borderId="3" applyNumberFormat="0" applyFill="0" applyAlignment="0" applyProtection="0"/>
    <xf numFmtId="0" fontId="13" fillId="0" borderId="4" applyNumberFormat="0" applyFill="0" applyAlignment="0" applyProtection="0"/>
    <xf numFmtId="0" fontId="13" fillId="0" borderId="0" applyNumberFormat="0" applyFill="0" applyBorder="0" applyAlignment="0" applyProtection="0"/>
    <xf numFmtId="0" fontId="14" fillId="6" borderId="0" applyNumberFormat="0" applyBorder="0" applyAlignment="0" applyProtection="0"/>
    <xf numFmtId="0" fontId="15" fillId="7" borderId="0" applyNumberFormat="0" applyBorder="0" applyAlignment="0" applyProtection="0"/>
    <xf numFmtId="0" fontId="16" fillId="8" borderId="0" applyNumberFormat="0" applyBorder="0" applyAlignment="0" applyProtection="0"/>
    <xf numFmtId="0" fontId="17" fillId="9" borderId="5" applyNumberFormat="0" applyAlignment="0" applyProtection="0"/>
    <xf numFmtId="0" fontId="18" fillId="10" borderId="6" applyNumberFormat="0" applyAlignment="0" applyProtection="0"/>
    <xf numFmtId="0" fontId="19" fillId="10" borderId="5" applyNumberFormat="0" applyAlignment="0" applyProtection="0"/>
    <xf numFmtId="0" fontId="20" fillId="0" borderId="7" applyNumberFormat="0" applyFill="0" applyAlignment="0" applyProtection="0"/>
    <xf numFmtId="0" fontId="21" fillId="11" borderId="8" applyNumberFormat="0" applyAlignment="0" applyProtection="0"/>
    <xf numFmtId="0" fontId="22" fillId="0" borderId="0" applyNumberFormat="0" applyFill="0" applyBorder="0" applyAlignment="0" applyProtection="0"/>
    <xf numFmtId="0" fontId="9" fillId="12" borderId="9" applyNumberFormat="0" applyFont="0" applyAlignment="0" applyProtection="0"/>
    <xf numFmtId="0" fontId="23" fillId="0" borderId="0" applyNumberFormat="0" applyFill="0" applyBorder="0" applyAlignment="0" applyProtection="0"/>
    <xf numFmtId="0" fontId="24" fillId="0" borderId="10" applyNumberFormat="0" applyFill="0" applyAlignment="0" applyProtection="0"/>
    <xf numFmtId="0" fontId="25"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5" fillId="16" borderId="0" applyNumberFormat="0" applyBorder="0" applyAlignment="0" applyProtection="0"/>
    <xf numFmtId="0" fontId="25"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5" fillId="20" borderId="0" applyNumberFormat="0" applyBorder="0" applyAlignment="0" applyProtection="0"/>
    <xf numFmtId="0" fontId="25"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5" fillId="24" borderId="0" applyNumberFormat="0" applyBorder="0" applyAlignment="0" applyProtection="0"/>
    <xf numFmtId="0" fontId="25"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5" fillId="28" borderId="0" applyNumberFormat="0" applyBorder="0" applyAlignment="0" applyProtection="0"/>
    <xf numFmtId="0" fontId="25"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5" fillId="32" borderId="0" applyNumberFormat="0" applyBorder="0" applyAlignment="0" applyProtection="0"/>
    <xf numFmtId="0" fontId="25"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25" fillId="36" borderId="0" applyNumberFormat="0" applyBorder="0" applyAlignment="0" applyProtection="0"/>
    <xf numFmtId="0" fontId="32" fillId="2" borderId="0" applyNumberFormat="0">
      <alignment horizontal="left"/>
    </xf>
    <xf numFmtId="0" fontId="8" fillId="3" borderId="0" applyNumberFormat="0" applyAlignment="0">
      <alignment horizontal="left"/>
    </xf>
    <xf numFmtId="0" fontId="4" fillId="0" borderId="0" applyNumberFormat="0" applyFill="0" applyBorder="0">
      <alignment horizontal="left" vertical="center"/>
    </xf>
    <xf numFmtId="0" fontId="2" fillId="5" borderId="0" applyNumberFormat="0" applyFont="0" applyAlignment="0" applyProtection="0">
      <alignment vertical="top"/>
    </xf>
    <xf numFmtId="168" fontId="28" fillId="3" borderId="0">
      <alignment horizontal="center"/>
    </xf>
    <xf numFmtId="170" fontId="27" fillId="2" borderId="0">
      <alignment horizontal="center"/>
    </xf>
    <xf numFmtId="170" fontId="3" fillId="0" borderId="0">
      <alignment vertical="top"/>
    </xf>
    <xf numFmtId="168" fontId="29" fillId="0" borderId="0" applyFont="0" applyFill="0" applyBorder="0" applyAlignment="0" applyProtection="0"/>
    <xf numFmtId="171" fontId="9" fillId="0" borderId="0" applyFont="0" applyFill="0" applyBorder="0" applyAlignment="0" applyProtection="0"/>
    <xf numFmtId="172" fontId="29" fillId="2" borderId="0" applyFont="0" applyFill="0" applyBorder="0" applyAlignment="0" applyProtection="0"/>
    <xf numFmtId="170" fontId="30" fillId="2" borderId="0" applyNumberFormat="0" applyFill="0" applyBorder="0" applyAlignment="0" applyProtection="0"/>
    <xf numFmtId="170" fontId="31" fillId="0" borderId="0" applyNumberFormat="0" applyFill="0" applyBorder="0" applyAlignment="0">
      <alignment vertical="top"/>
    </xf>
    <xf numFmtId="173" fontId="29" fillId="2" borderId="0" applyFont="0" applyFill="0" applyBorder="0" applyAlignment="0" applyProtection="0"/>
    <xf numFmtId="171" fontId="30" fillId="37" borderId="11" applyNumberFormat="0">
      <protection locked="0"/>
    </xf>
    <xf numFmtId="0" fontId="2" fillId="5" borderId="12" applyFont="0" applyAlignment="0" applyProtection="0">
      <alignment vertical="top"/>
    </xf>
    <xf numFmtId="170" fontId="32" fillId="3" borderId="0" applyNumberFormat="0" applyBorder="0">
      <alignment horizontal="center" vertical="top"/>
    </xf>
    <xf numFmtId="170" fontId="3" fillId="38" borderId="0" applyNumberFormat="0" applyFont="0" applyBorder="0" applyAlignment="0" applyProtection="0">
      <alignment vertical="top"/>
    </xf>
    <xf numFmtId="0" fontId="34" fillId="0" borderId="0"/>
  </cellStyleXfs>
  <cellXfs count="96">
    <xf numFmtId="174" fontId="0" fillId="0" borderId="0" xfId="0"/>
    <xf numFmtId="174" fontId="2" fillId="5" borderId="0" xfId="0" applyFont="1" applyFill="1" applyBorder="1"/>
    <xf numFmtId="174" fontId="2" fillId="4" borderId="0" xfId="0" applyFont="1" applyFill="1" applyBorder="1"/>
    <xf numFmtId="174" fontId="2" fillId="5" borderId="0" xfId="0" applyFont="1" applyFill="1" applyBorder="1" applyAlignment="1">
      <alignment vertical="top" wrapText="1"/>
    </xf>
    <xf numFmtId="174" fontId="2" fillId="5" borderId="1" xfId="0" applyFont="1" applyFill="1" applyBorder="1" applyAlignment="1">
      <alignment vertical="top"/>
    </xf>
    <xf numFmtId="170" fontId="32" fillId="2" borderId="0" xfId="48" applyNumberFormat="1">
      <alignment horizontal="left"/>
    </xf>
    <xf numFmtId="174" fontId="25" fillId="2" borderId="0" xfId="0" applyFont="1" applyFill="1" applyBorder="1" applyAlignment="1"/>
    <xf numFmtId="174" fontId="26" fillId="3" borderId="0" xfId="0" applyFont="1" applyFill="1" applyBorder="1" applyAlignment="1"/>
    <xf numFmtId="174" fontId="3" fillId="5" borderId="0" xfId="0" applyFont="1" applyFill="1" applyBorder="1" applyAlignment="1">
      <alignment horizontal="center" vertical="top"/>
    </xf>
    <xf numFmtId="174" fontId="3" fillId="5" borderId="0" xfId="0" applyFont="1" applyFill="1" applyBorder="1" applyAlignment="1">
      <alignment vertical="top"/>
    </xf>
    <xf numFmtId="174" fontId="25" fillId="2" borderId="0" xfId="0" applyFont="1" applyFill="1" applyBorder="1" applyAlignment="1">
      <alignment vertical="center"/>
    </xf>
    <xf numFmtId="168" fontId="28" fillId="3" borderId="0" xfId="52">
      <alignment horizontal="center"/>
    </xf>
    <xf numFmtId="170" fontId="27" fillId="2" borderId="0" xfId="53">
      <alignment horizontal="center"/>
    </xf>
    <xf numFmtId="170" fontId="32" fillId="2" borderId="0" xfId="48" applyNumberFormat="1" applyAlignment="1"/>
    <xf numFmtId="170" fontId="8" fillId="3" borderId="0" xfId="49" applyNumberFormat="1" applyAlignment="1"/>
    <xf numFmtId="170" fontId="4" fillId="0" borderId="0" xfId="50" applyNumberFormat="1">
      <alignment horizontal="left" vertical="center"/>
    </xf>
    <xf numFmtId="170" fontId="3" fillId="0" borderId="0" xfId="54">
      <alignment vertical="top"/>
    </xf>
    <xf numFmtId="174" fontId="2" fillId="5" borderId="0" xfId="0" applyFont="1" applyFill="1" applyBorder="1" applyAlignment="1">
      <alignment horizontal="left" vertical="top"/>
    </xf>
    <xf numFmtId="174" fontId="2" fillId="5" borderId="0" xfId="0" applyFont="1" applyFill="1" applyBorder="1" applyAlignment="1">
      <alignment vertical="top"/>
    </xf>
    <xf numFmtId="174" fontId="2" fillId="0" borderId="0" xfId="0" applyFont="1" applyFill="1" applyBorder="1" applyAlignment="1">
      <alignment vertical="top" wrapText="1"/>
    </xf>
    <xf numFmtId="174" fontId="3" fillId="0" borderId="0" xfId="0" applyFont="1" applyFill="1" applyBorder="1" applyAlignment="1">
      <alignment vertical="top"/>
    </xf>
    <xf numFmtId="174" fontId="2" fillId="0" borderId="0" xfId="0" applyFont="1" applyFill="1" applyBorder="1" applyAlignment="1">
      <alignment horizontal="left" wrapText="1"/>
    </xf>
    <xf numFmtId="174" fontId="2" fillId="0" borderId="0" xfId="0" applyFont="1" applyFill="1" applyBorder="1" applyAlignment="1">
      <alignment vertical="top"/>
    </xf>
    <xf numFmtId="174" fontId="2" fillId="0" borderId="0" xfId="0" applyFont="1" applyFill="1" applyBorder="1"/>
    <xf numFmtId="174" fontId="4" fillId="0" borderId="0" xfId="0" applyFont="1" applyFill="1" applyBorder="1" applyAlignment="1">
      <alignment vertical="center"/>
    </xf>
    <xf numFmtId="174" fontId="5" fillId="0" borderId="0" xfId="0" applyFont="1" applyFill="1" applyBorder="1" applyAlignment="1">
      <alignment vertical="center" wrapText="1"/>
    </xf>
    <xf numFmtId="174" fontId="2" fillId="0" borderId="0" xfId="0" applyFont="1" applyFill="1" applyBorder="1" applyAlignment="1">
      <alignment horizontal="left" vertical="top"/>
    </xf>
    <xf numFmtId="174" fontId="3" fillId="0" borderId="0" xfId="0" applyFont="1" applyFill="1" applyBorder="1" applyAlignment="1">
      <alignment horizontal="center" vertical="top"/>
    </xf>
    <xf numFmtId="174" fontId="7" fillId="0" borderId="0" xfId="0" applyFont="1" applyFill="1" applyBorder="1" applyAlignment="1">
      <alignment vertical="center" wrapText="1"/>
    </xf>
    <xf numFmtId="168" fontId="2" fillId="0" borderId="0" xfId="0" applyNumberFormat="1" applyFont="1" applyFill="1" applyBorder="1" applyAlignment="1">
      <alignment horizontal="left"/>
    </xf>
    <xf numFmtId="174" fontId="2" fillId="0" borderId="0" xfId="0" applyFont="1" applyFill="1" applyBorder="1" applyAlignment="1">
      <alignment horizontal="left"/>
    </xf>
    <xf numFmtId="169" fontId="2" fillId="0" borderId="0" xfId="0" applyNumberFormat="1" applyFont="1" applyFill="1" applyBorder="1" applyAlignment="1">
      <alignment horizontal="left"/>
    </xf>
    <xf numFmtId="174" fontId="0" fillId="0" borderId="0" xfId="0" applyFill="1"/>
    <xf numFmtId="174" fontId="3" fillId="0" borderId="0" xfId="0" applyFont="1" applyFill="1" applyBorder="1" applyAlignment="1">
      <alignment horizontal="left" vertical="top"/>
    </xf>
    <xf numFmtId="174" fontId="3" fillId="0" borderId="0" xfId="0" applyFont="1" applyFill="1" applyBorder="1"/>
    <xf numFmtId="174" fontId="0" fillId="0" borderId="0" xfId="0" applyFill="1" applyBorder="1"/>
    <xf numFmtId="174" fontId="25" fillId="0" borderId="0" xfId="0" applyFont="1" applyFill="1" applyBorder="1" applyAlignment="1"/>
    <xf numFmtId="174" fontId="26" fillId="0" borderId="0" xfId="0" applyFont="1" applyFill="1" applyBorder="1" applyAlignment="1"/>
    <xf numFmtId="170" fontId="30" fillId="0" borderId="0" xfId="58" applyFill="1" applyBorder="1" applyAlignment="1">
      <alignment vertical="top"/>
    </xf>
    <xf numFmtId="170" fontId="2" fillId="5" borderId="0" xfId="51" applyNumberFormat="1" applyFont="1" applyBorder="1" applyAlignment="1">
      <alignment horizontal="left" vertical="top"/>
    </xf>
    <xf numFmtId="170" fontId="3" fillId="5" borderId="0" xfId="51" applyNumberFormat="1" applyFont="1" applyBorder="1" applyAlignment="1">
      <alignment horizontal="center" vertical="top"/>
    </xf>
    <xf numFmtId="170" fontId="2" fillId="5" borderId="0" xfId="51" applyNumberFormat="1" applyFont="1" applyBorder="1" applyAlignment="1"/>
    <xf numFmtId="170" fontId="5" fillId="5" borderId="0" xfId="51" applyNumberFormat="1" applyFont="1" applyBorder="1" applyAlignment="1">
      <alignment vertical="center" wrapText="1"/>
    </xf>
    <xf numFmtId="170" fontId="2" fillId="5" borderId="0" xfId="51" applyNumberFormat="1" applyFont="1" applyAlignment="1">
      <alignment vertical="top"/>
    </xf>
    <xf numFmtId="170" fontId="2" fillId="5" borderId="0" xfId="51" applyNumberFormat="1" applyFont="1" applyAlignment="1"/>
    <xf numFmtId="170" fontId="5" fillId="5" borderId="0" xfId="51" applyNumberFormat="1" applyFont="1" applyAlignment="1">
      <alignment vertical="center" wrapText="1"/>
    </xf>
    <xf numFmtId="0" fontId="2" fillId="5" borderId="12" xfId="62" applyFont="1" applyAlignment="1">
      <alignment vertical="top"/>
    </xf>
    <xf numFmtId="0" fontId="3" fillId="5" borderId="12" xfId="62" applyFont="1" applyAlignment="1">
      <alignment horizontal="center" vertical="top"/>
    </xf>
    <xf numFmtId="0" fontId="2" fillId="5" borderId="12" xfId="62" applyFont="1" applyAlignment="1"/>
    <xf numFmtId="0" fontId="5" fillId="5" borderId="12" xfId="62" applyFont="1" applyAlignment="1">
      <alignment vertical="center" wrapText="1"/>
    </xf>
    <xf numFmtId="174" fontId="25" fillId="0" borderId="0" xfId="0" applyFont="1" applyFill="1" applyBorder="1" applyAlignment="1">
      <alignment vertical="center"/>
    </xf>
    <xf numFmtId="170" fontId="7" fillId="5" borderId="0" xfId="51" applyNumberFormat="1" applyFont="1" applyAlignment="1">
      <alignment vertical="center" wrapText="1"/>
    </xf>
    <xf numFmtId="0" fontId="3" fillId="5" borderId="12" xfId="62" applyFont="1" applyAlignment="1"/>
    <xf numFmtId="0" fontId="2" fillId="5" borderId="12" xfId="62" applyFont="1" applyAlignment="1">
      <alignment horizontal="left"/>
    </xf>
    <xf numFmtId="0" fontId="7" fillId="5" borderId="12" xfId="62" applyFont="1" applyAlignment="1">
      <alignment horizontal="center" vertical="center" wrapText="1"/>
    </xf>
    <xf numFmtId="0" fontId="7" fillId="5" borderId="12" xfId="62" applyFont="1" applyAlignment="1">
      <alignment vertical="center" wrapText="1"/>
    </xf>
    <xf numFmtId="170" fontId="30" fillId="37" borderId="11" xfId="61" applyNumberFormat="1">
      <protection locked="0"/>
    </xf>
    <xf numFmtId="170" fontId="2" fillId="0" borderId="0" xfId="51" applyNumberFormat="1" applyFont="1" applyFill="1" applyAlignment="1"/>
    <xf numFmtId="0" fontId="2" fillId="0" borderId="0" xfId="62" applyFont="1" applyFill="1" applyBorder="1" applyAlignment="1"/>
    <xf numFmtId="174" fontId="0" fillId="5" borderId="0" xfId="51" applyNumberFormat="1" applyFont="1" applyAlignment="1"/>
    <xf numFmtId="174" fontId="2" fillId="5" borderId="0" xfId="51" applyNumberFormat="1" applyFont="1" applyAlignment="1">
      <alignment vertical="top"/>
    </xf>
    <xf numFmtId="0" fontId="0" fillId="5" borderId="12" xfId="62" applyFont="1" applyAlignment="1"/>
    <xf numFmtId="174" fontId="4" fillId="5" borderId="0" xfId="51" applyNumberFormat="1" applyFont="1" applyAlignment="1">
      <alignment vertical="center"/>
    </xf>
    <xf numFmtId="0" fontId="3" fillId="5" borderId="12" xfId="62" applyFont="1" applyAlignment="1">
      <alignment horizontal="left" vertical="top"/>
    </xf>
    <xf numFmtId="174" fontId="0" fillId="0" borderId="0" xfId="0" applyFont="1"/>
    <xf numFmtId="174" fontId="0" fillId="0" borderId="0" xfId="0" applyAlignment="1">
      <alignment horizontal="right"/>
    </xf>
    <xf numFmtId="174" fontId="33" fillId="0" borderId="0" xfId="0" applyFont="1"/>
    <xf numFmtId="174" fontId="30" fillId="0" borderId="0" xfId="58" applyNumberFormat="1" applyFill="1"/>
    <xf numFmtId="172" fontId="0" fillId="0" borderId="0" xfId="57" applyFont="1" applyFill="1"/>
    <xf numFmtId="172" fontId="30" fillId="0" borderId="0" xfId="58" applyNumberFormat="1" applyFill="1"/>
    <xf numFmtId="170" fontId="4" fillId="0" borderId="0" xfId="50" applyNumberFormat="1" applyFont="1">
      <alignment horizontal="left" vertical="center"/>
    </xf>
    <xf numFmtId="170" fontId="3" fillId="0" borderId="0" xfId="54" applyFont="1">
      <alignment vertical="top"/>
    </xf>
    <xf numFmtId="174" fontId="0" fillId="0" borderId="0" xfId="0" quotePrefix="1" applyAlignment="1">
      <alignment horizontal="right"/>
    </xf>
    <xf numFmtId="170" fontId="3" fillId="0" borderId="0" xfId="54" applyFill="1">
      <alignment vertical="top"/>
    </xf>
    <xf numFmtId="174" fontId="0" fillId="0" borderId="0" xfId="0" quotePrefix="1"/>
    <xf numFmtId="170" fontId="4" fillId="0" borderId="0" xfId="50" applyNumberFormat="1" applyFill="1">
      <alignment horizontal="left" vertical="center"/>
    </xf>
    <xf numFmtId="172" fontId="30" fillId="0" borderId="0" xfId="57" applyFont="1" applyFill="1"/>
    <xf numFmtId="170" fontId="4" fillId="0" borderId="0" xfId="50" applyNumberFormat="1" applyBorder="1">
      <alignment horizontal="left" vertical="center"/>
    </xf>
    <xf numFmtId="170" fontId="3" fillId="0" borderId="0" xfId="54" applyBorder="1">
      <alignment vertical="top"/>
    </xf>
    <xf numFmtId="174" fontId="0" fillId="0" borderId="0" xfId="0" applyBorder="1"/>
    <xf numFmtId="174" fontId="0" fillId="0" borderId="0" xfId="0" applyFont="1" applyAlignment="1">
      <alignment horizontal="right"/>
    </xf>
    <xf numFmtId="173" fontId="3" fillId="0" borderId="0" xfId="60" applyFont="1" applyFill="1" applyAlignment="1">
      <alignment vertical="top"/>
    </xf>
    <xf numFmtId="173" fontId="0" fillId="0" borderId="0" xfId="60" applyFont="1" applyFill="1"/>
    <xf numFmtId="174" fontId="0" fillId="0" borderId="0" xfId="0" applyFont="1" applyFill="1"/>
    <xf numFmtId="170" fontId="32" fillId="2" borderId="0" xfId="48" applyNumberFormat="1" applyFill="1" applyAlignment="1">
      <alignment horizontal="center"/>
    </xf>
    <xf numFmtId="174" fontId="5" fillId="0" borderId="0" xfId="0" applyFont="1" applyFill="1" applyBorder="1" applyAlignment="1">
      <alignment horizontal="center" vertical="center" wrapText="1"/>
    </xf>
    <xf numFmtId="170" fontId="2" fillId="5" borderId="0" xfId="51" applyNumberFormat="1" applyFont="1" applyBorder="1" applyAlignment="1">
      <alignment horizontal="left" vertical="top"/>
    </xf>
    <xf numFmtId="170" fontId="32" fillId="3" borderId="0" xfId="49" applyNumberFormat="1" applyFont="1" applyAlignment="1">
      <alignment horizontal="center" vertical="center"/>
    </xf>
    <xf numFmtId="170" fontId="31" fillId="5" borderId="0" xfId="59" applyNumberFormat="1" applyFill="1" applyBorder="1" applyAlignment="1">
      <alignment horizontal="center" vertical="center" wrapText="1"/>
    </xf>
    <xf numFmtId="174" fontId="7" fillId="0" borderId="0" xfId="0" applyFont="1" applyFill="1" applyBorder="1" applyAlignment="1">
      <alignment horizontal="center" vertical="center" wrapText="1"/>
    </xf>
    <xf numFmtId="174" fontId="0" fillId="5" borderId="0" xfId="51" applyNumberFormat="1" applyFont="1" applyAlignment="1">
      <alignment horizontal="left"/>
    </xf>
    <xf numFmtId="170" fontId="2" fillId="5" borderId="0" xfId="51" applyNumberFormat="1" applyFont="1" applyAlignment="1">
      <alignment horizontal="left"/>
    </xf>
    <xf numFmtId="168" fontId="2" fillId="5" borderId="0" xfId="51" applyNumberFormat="1" applyFont="1" applyAlignment="1">
      <alignment horizontal="left"/>
    </xf>
    <xf numFmtId="169" fontId="2" fillId="5" borderId="0" xfId="51" applyNumberFormat="1" applyFont="1" applyAlignment="1">
      <alignment horizontal="left"/>
    </xf>
    <xf numFmtId="174" fontId="4" fillId="5" borderId="0" xfId="0" applyFont="1" applyFill="1" applyBorder="1" applyAlignment="1">
      <alignment horizontal="left" vertical="center"/>
    </xf>
    <xf numFmtId="174" fontId="4" fillId="5" borderId="0" xfId="50" applyNumberFormat="1" applyFill="1" applyAlignment="1">
      <alignment horizontal="left" vertical="center"/>
    </xf>
  </cellXfs>
  <cellStyles count="66">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ckground Fill" xfId="51"/>
    <cellStyle name="Bad" xfId="13" builtinId="27" hidden="1"/>
    <cellStyle name="BG Border" xfId="62"/>
    <cellStyle name="Blank" xfId="60"/>
    <cellStyle name="Calculation" xfId="17" builtinId="22" hidden="1"/>
    <cellStyle name="Check Cell" xfId="19" builtinId="23" hidden="1"/>
    <cellStyle name="Comma" xfId="2" builtinId="3" hidden="1"/>
    <cellStyle name="Comma [0]" xfId="3" builtinId="6" hidden="1"/>
    <cellStyle name="Cover Title" xfId="63"/>
    <cellStyle name="Currency" xfId="4" builtinId="4" hidden="1"/>
    <cellStyle name="Currency [0]" xfId="5" builtinId="7" hidden="1"/>
    <cellStyle name="Date" xfId="55"/>
    <cellStyle name="Date Heading" xfId="52"/>
    <cellStyle name="Explanatory Text" xfId="22" builtinId="53" hidden="1"/>
    <cellStyle name="Good" xfId="12" builtinId="26" hidden="1"/>
    <cellStyle name="Hard Coded Number" xfId="58"/>
    <cellStyle name="Heading 1" xfId="8" builtinId="16" hidden="1"/>
    <cellStyle name="Heading 2" xfId="9" builtinId="17" hidden="1"/>
    <cellStyle name="Heading 3" xfId="10" builtinId="18" hidden="1"/>
    <cellStyle name="Heading 4" xfId="11" builtinId="19" hidden="1"/>
    <cellStyle name="Highlight" xfId="64"/>
    <cellStyle name="Hist Proj Title" xfId="53"/>
    <cellStyle name="Hyperlink" xfId="1" builtinId="8" hidden="1" customBuiltin="1"/>
    <cellStyle name="Input" xfId="15" builtinId="20" hidden="1"/>
    <cellStyle name="Input" xfId="61" builtinId="20" customBuiltin="1"/>
    <cellStyle name="Linked Cell" xfId="18" builtinId="24" hidden="1"/>
    <cellStyle name="Multiple" xfId="56"/>
    <cellStyle name="Neutral" xfId="14" builtinId="28" hidden="1"/>
    <cellStyle name="Normal" xfId="0" builtinId="0" customBuiltin="1"/>
    <cellStyle name="Normal 2" xfId="65"/>
    <cellStyle name="Note" xfId="21" builtinId="10" hidden="1"/>
    <cellStyle name="Notes and Comments" xfId="59"/>
    <cellStyle name="Output" xfId="16" builtinId="21" hidden="1"/>
    <cellStyle name="Percent" xfId="6" builtinId="5" hidden="1"/>
    <cellStyle name="Percent" xfId="57" builtinId="5" customBuiltin="1"/>
    <cellStyle name="Primary Title" xfId="48"/>
    <cellStyle name="Row Label" xfId="54"/>
    <cellStyle name="Secondary Title" xfId="49"/>
    <cellStyle name="Tertiary Title" xfId="50"/>
    <cellStyle name="Title" xfId="7" builtinId="15" hidden="1"/>
    <cellStyle name="Total" xfId="23" builtinId="25" hidden="1"/>
    <cellStyle name="Warning Text" xfId="20" builtinId="11" hidden="1"/>
  </cellStyles>
  <dxfs count="0"/>
  <tableStyles count="0" defaultTableStyle="TableStyleMedium2" defaultPivotStyle="PivotStyleLight16"/>
  <colors>
    <mruColors>
      <color rgb="FF163260"/>
      <color rgb="FF085393"/>
      <color rgb="FFBBDEFB"/>
      <color rgb="FFF0F8FE"/>
      <color rgb="FF0000FF"/>
      <color rgb="FFEBF1FB"/>
      <color rgb="FFD3E0F5"/>
      <color rgb="FFC9D9F3"/>
      <color rgb="FFE2F1FE"/>
      <color rgb="FFC4E3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1.png"/><Relationship Id="rId13" Type="http://schemas.openxmlformats.org/officeDocument/2006/relationships/image" Target="../media/image16.png"/><Relationship Id="rId18" Type="http://schemas.openxmlformats.org/officeDocument/2006/relationships/image" Target="../media/image21.png"/><Relationship Id="rId3" Type="http://schemas.openxmlformats.org/officeDocument/2006/relationships/image" Target="../media/image6.png"/><Relationship Id="rId7" Type="http://schemas.openxmlformats.org/officeDocument/2006/relationships/image" Target="../media/image10.png"/><Relationship Id="rId12" Type="http://schemas.openxmlformats.org/officeDocument/2006/relationships/image" Target="../media/image15.png"/><Relationship Id="rId17" Type="http://schemas.openxmlformats.org/officeDocument/2006/relationships/image" Target="../media/image20.png"/><Relationship Id="rId2" Type="http://schemas.openxmlformats.org/officeDocument/2006/relationships/image" Target="../media/image5.png"/><Relationship Id="rId16" Type="http://schemas.openxmlformats.org/officeDocument/2006/relationships/image" Target="../media/image19.png"/><Relationship Id="rId1" Type="http://schemas.openxmlformats.org/officeDocument/2006/relationships/image" Target="../media/image4.png"/><Relationship Id="rId6" Type="http://schemas.openxmlformats.org/officeDocument/2006/relationships/image" Target="../media/image9.png"/><Relationship Id="rId11" Type="http://schemas.openxmlformats.org/officeDocument/2006/relationships/image" Target="../media/image14.png"/><Relationship Id="rId5" Type="http://schemas.openxmlformats.org/officeDocument/2006/relationships/image" Target="../media/image8.png"/><Relationship Id="rId15" Type="http://schemas.openxmlformats.org/officeDocument/2006/relationships/image" Target="../media/image18.png"/><Relationship Id="rId10" Type="http://schemas.openxmlformats.org/officeDocument/2006/relationships/image" Target="../media/image13.png"/><Relationship Id="rId4" Type="http://schemas.openxmlformats.org/officeDocument/2006/relationships/image" Target="../media/image7.png"/><Relationship Id="rId9" Type="http://schemas.openxmlformats.org/officeDocument/2006/relationships/image" Target="../media/image12.png"/><Relationship Id="rId14" Type="http://schemas.openxmlformats.org/officeDocument/2006/relationships/image" Target="../media/image17.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4</xdr:col>
      <xdr:colOff>19050</xdr:colOff>
      <xdr:row>0</xdr:row>
      <xdr:rowOff>1019175</xdr:rowOff>
    </xdr:from>
    <xdr:to>
      <xdr:col>9</xdr:col>
      <xdr:colOff>457200</xdr:colOff>
      <xdr:row>0</xdr:row>
      <xdr:rowOff>1503980</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95550" y="1019175"/>
          <a:ext cx="3533775" cy="4848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15</xdr:col>
      <xdr:colOff>1931713</xdr:colOff>
      <xdr:row>0</xdr:row>
      <xdr:rowOff>123826</xdr:rowOff>
    </xdr:from>
    <xdr:to>
      <xdr:col>16</xdr:col>
      <xdr:colOff>161849</xdr:colOff>
      <xdr:row>0</xdr:row>
      <xdr:rowOff>466726</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27738" y="123826"/>
          <a:ext cx="401836" cy="3429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14579</xdr:colOff>
      <xdr:row>248</xdr:row>
      <xdr:rowOff>4765</xdr:rowOff>
    </xdr:from>
    <xdr:to>
      <xdr:col>6</xdr:col>
      <xdr:colOff>224242</xdr:colOff>
      <xdr:row>263</xdr:row>
      <xdr:rowOff>99089</xdr:rowOff>
    </xdr:to>
    <xdr:pic>
      <xdr:nvPicPr>
        <xdr:cNvPr id="3" name="Picture 2"/>
        <xdr:cNvPicPr>
          <a:picLocks noChangeAspect="1"/>
        </xdr:cNvPicPr>
      </xdr:nvPicPr>
      <xdr:blipFill>
        <a:blip xmlns:r="http://schemas.openxmlformats.org/officeDocument/2006/relationships" r:embed="rId1"/>
        <a:stretch>
          <a:fillRect/>
        </a:stretch>
      </xdr:blipFill>
      <xdr:spPr>
        <a:xfrm>
          <a:off x="125415" y="96196874"/>
          <a:ext cx="6480000" cy="3003779"/>
        </a:xfrm>
        <a:prstGeom prst="rect">
          <a:avLst/>
        </a:prstGeom>
        <a:ln>
          <a:solidFill>
            <a:schemeClr val="tx2"/>
          </a:solidFill>
        </a:ln>
      </xdr:spPr>
    </xdr:pic>
    <xdr:clientData/>
  </xdr:twoCellAnchor>
  <xdr:twoCellAnchor editAs="oneCell">
    <xdr:from>
      <xdr:col>1</xdr:col>
      <xdr:colOff>14579</xdr:colOff>
      <xdr:row>264</xdr:row>
      <xdr:rowOff>181840</xdr:rowOff>
    </xdr:from>
    <xdr:to>
      <xdr:col>6</xdr:col>
      <xdr:colOff>224242</xdr:colOff>
      <xdr:row>268</xdr:row>
      <xdr:rowOff>183197</xdr:rowOff>
    </xdr:to>
    <xdr:pic>
      <xdr:nvPicPr>
        <xdr:cNvPr id="24" name="Picture 23"/>
        <xdr:cNvPicPr>
          <a:picLocks noChangeAspect="1"/>
        </xdr:cNvPicPr>
      </xdr:nvPicPr>
      <xdr:blipFill>
        <a:blip xmlns:r="http://schemas.openxmlformats.org/officeDocument/2006/relationships" r:embed="rId2"/>
        <a:stretch>
          <a:fillRect/>
        </a:stretch>
      </xdr:blipFill>
      <xdr:spPr>
        <a:xfrm>
          <a:off x="125415" y="99477367"/>
          <a:ext cx="6480000" cy="777212"/>
        </a:xfrm>
        <a:prstGeom prst="rect">
          <a:avLst/>
        </a:prstGeom>
        <a:ln>
          <a:solidFill>
            <a:schemeClr val="tx2"/>
          </a:solidFill>
        </a:ln>
      </xdr:spPr>
    </xdr:pic>
    <xdr:clientData/>
  </xdr:twoCellAnchor>
  <xdr:twoCellAnchor editAs="oneCell">
    <xdr:from>
      <xdr:col>1</xdr:col>
      <xdr:colOff>14579</xdr:colOff>
      <xdr:row>648</xdr:row>
      <xdr:rowOff>0</xdr:rowOff>
    </xdr:from>
    <xdr:to>
      <xdr:col>6</xdr:col>
      <xdr:colOff>224242</xdr:colOff>
      <xdr:row>669</xdr:row>
      <xdr:rowOff>43073</xdr:rowOff>
    </xdr:to>
    <xdr:pic>
      <xdr:nvPicPr>
        <xdr:cNvPr id="18" name="Picture 17"/>
        <xdr:cNvPicPr>
          <a:picLocks noChangeAspect="1"/>
        </xdr:cNvPicPr>
      </xdr:nvPicPr>
      <xdr:blipFill>
        <a:blip xmlns:r="http://schemas.openxmlformats.org/officeDocument/2006/relationships" r:embed="rId3"/>
        <a:stretch>
          <a:fillRect/>
        </a:stretch>
      </xdr:blipFill>
      <xdr:spPr>
        <a:xfrm>
          <a:off x="125415" y="148950218"/>
          <a:ext cx="6480000" cy="4116310"/>
        </a:xfrm>
        <a:prstGeom prst="rect">
          <a:avLst/>
        </a:prstGeom>
        <a:ln>
          <a:solidFill>
            <a:schemeClr val="tx2"/>
          </a:solidFill>
        </a:ln>
      </xdr:spPr>
    </xdr:pic>
    <xdr:clientData/>
  </xdr:twoCellAnchor>
  <xdr:twoCellAnchor editAs="oneCell">
    <xdr:from>
      <xdr:col>1</xdr:col>
      <xdr:colOff>14579</xdr:colOff>
      <xdr:row>672</xdr:row>
      <xdr:rowOff>19440</xdr:rowOff>
    </xdr:from>
    <xdr:to>
      <xdr:col>6</xdr:col>
      <xdr:colOff>224242</xdr:colOff>
      <xdr:row>678</xdr:row>
      <xdr:rowOff>112192</xdr:rowOff>
    </xdr:to>
    <xdr:pic>
      <xdr:nvPicPr>
        <xdr:cNvPr id="19" name="Picture 18"/>
        <xdr:cNvPicPr>
          <a:picLocks noChangeAspect="1"/>
        </xdr:cNvPicPr>
      </xdr:nvPicPr>
      <xdr:blipFill>
        <a:blip xmlns:r="http://schemas.openxmlformats.org/officeDocument/2006/relationships" r:embed="rId4"/>
        <a:stretch>
          <a:fillRect/>
        </a:stretch>
      </xdr:blipFill>
      <xdr:spPr>
        <a:xfrm>
          <a:off x="125415" y="153236858"/>
          <a:ext cx="6480000" cy="1256534"/>
        </a:xfrm>
        <a:prstGeom prst="rect">
          <a:avLst/>
        </a:prstGeom>
        <a:ln>
          <a:solidFill>
            <a:schemeClr val="tx2"/>
          </a:solidFill>
        </a:ln>
      </xdr:spPr>
    </xdr:pic>
    <xdr:clientData/>
  </xdr:twoCellAnchor>
  <xdr:twoCellAnchor editAs="oneCell">
    <xdr:from>
      <xdr:col>1</xdr:col>
      <xdr:colOff>14579</xdr:colOff>
      <xdr:row>679</xdr:row>
      <xdr:rowOff>68034</xdr:rowOff>
    </xdr:from>
    <xdr:to>
      <xdr:col>6</xdr:col>
      <xdr:colOff>224242</xdr:colOff>
      <xdr:row>686</xdr:row>
      <xdr:rowOff>47772</xdr:rowOff>
    </xdr:to>
    <xdr:pic>
      <xdr:nvPicPr>
        <xdr:cNvPr id="27" name="Picture 26"/>
        <xdr:cNvPicPr>
          <a:picLocks noChangeAspect="1"/>
        </xdr:cNvPicPr>
      </xdr:nvPicPr>
      <xdr:blipFill>
        <a:blip xmlns:r="http://schemas.openxmlformats.org/officeDocument/2006/relationships" r:embed="rId5"/>
        <a:stretch>
          <a:fillRect/>
        </a:stretch>
      </xdr:blipFill>
      <xdr:spPr>
        <a:xfrm>
          <a:off x="125415" y="155806979"/>
          <a:ext cx="6480000" cy="1337484"/>
        </a:xfrm>
        <a:prstGeom prst="rect">
          <a:avLst/>
        </a:prstGeom>
        <a:ln>
          <a:solidFill>
            <a:schemeClr val="tx2"/>
          </a:solidFill>
        </a:ln>
      </xdr:spPr>
    </xdr:pic>
    <xdr:clientData/>
  </xdr:twoCellAnchor>
  <xdr:twoCellAnchor editAs="oneCell">
    <xdr:from>
      <xdr:col>1</xdr:col>
      <xdr:colOff>14579</xdr:colOff>
      <xdr:row>205</xdr:row>
      <xdr:rowOff>31750</xdr:rowOff>
    </xdr:from>
    <xdr:to>
      <xdr:col>6</xdr:col>
      <xdr:colOff>224242</xdr:colOff>
      <xdr:row>221</xdr:row>
      <xdr:rowOff>44215</xdr:rowOff>
    </xdr:to>
    <xdr:pic>
      <xdr:nvPicPr>
        <xdr:cNvPr id="97" name="Picture 96"/>
        <xdr:cNvPicPr>
          <a:picLocks noChangeAspect="1"/>
        </xdr:cNvPicPr>
      </xdr:nvPicPr>
      <xdr:blipFill>
        <a:blip xmlns:r="http://schemas.openxmlformats.org/officeDocument/2006/relationships" r:embed="rId6"/>
        <a:stretch>
          <a:fillRect/>
        </a:stretch>
      </xdr:blipFill>
      <xdr:spPr>
        <a:xfrm>
          <a:off x="125415" y="76051641"/>
          <a:ext cx="6480000" cy="3115883"/>
        </a:xfrm>
        <a:prstGeom prst="rect">
          <a:avLst/>
        </a:prstGeom>
        <a:ln>
          <a:solidFill>
            <a:schemeClr val="tx2"/>
          </a:solidFill>
        </a:ln>
      </xdr:spPr>
    </xdr:pic>
    <xdr:clientData/>
  </xdr:twoCellAnchor>
  <xdr:twoCellAnchor editAs="oneCell">
    <xdr:from>
      <xdr:col>1</xdr:col>
      <xdr:colOff>14579</xdr:colOff>
      <xdr:row>387</xdr:row>
      <xdr:rowOff>25978</xdr:rowOff>
    </xdr:from>
    <xdr:to>
      <xdr:col>6</xdr:col>
      <xdr:colOff>224242</xdr:colOff>
      <xdr:row>417</xdr:row>
      <xdr:rowOff>146871</xdr:rowOff>
    </xdr:to>
    <xdr:pic>
      <xdr:nvPicPr>
        <xdr:cNvPr id="144" name="Picture 143"/>
        <xdr:cNvPicPr>
          <a:picLocks noChangeAspect="1"/>
        </xdr:cNvPicPr>
      </xdr:nvPicPr>
      <xdr:blipFill>
        <a:blip xmlns:r="http://schemas.openxmlformats.org/officeDocument/2006/relationships" r:embed="rId7"/>
        <a:stretch>
          <a:fillRect/>
        </a:stretch>
      </xdr:blipFill>
      <xdr:spPr>
        <a:xfrm>
          <a:off x="126638" y="33363478"/>
          <a:ext cx="6725510" cy="5835893"/>
        </a:xfrm>
        <a:prstGeom prst="rect">
          <a:avLst/>
        </a:prstGeom>
        <a:ln>
          <a:solidFill>
            <a:schemeClr val="tx2"/>
          </a:solidFill>
        </a:ln>
      </xdr:spPr>
    </xdr:pic>
    <xdr:clientData/>
  </xdr:twoCellAnchor>
  <xdr:twoCellAnchor editAs="oneCell">
    <xdr:from>
      <xdr:col>1</xdr:col>
      <xdr:colOff>14579</xdr:colOff>
      <xdr:row>527</xdr:row>
      <xdr:rowOff>9520</xdr:rowOff>
    </xdr:from>
    <xdr:to>
      <xdr:col>6</xdr:col>
      <xdr:colOff>217929</xdr:colOff>
      <xdr:row>541</xdr:row>
      <xdr:rowOff>9136</xdr:rowOff>
    </xdr:to>
    <xdr:pic>
      <xdr:nvPicPr>
        <xdr:cNvPr id="6" name="Picture 5"/>
        <xdr:cNvPicPr>
          <a:picLocks noChangeAspect="1"/>
        </xdr:cNvPicPr>
      </xdr:nvPicPr>
      <xdr:blipFill>
        <a:blip xmlns:r="http://schemas.openxmlformats.org/officeDocument/2006/relationships" r:embed="rId8"/>
        <a:stretch>
          <a:fillRect/>
        </a:stretch>
      </xdr:blipFill>
      <xdr:spPr>
        <a:xfrm>
          <a:off x="124117" y="120596020"/>
          <a:ext cx="6724800" cy="2666616"/>
        </a:xfrm>
        <a:prstGeom prst="rect">
          <a:avLst/>
        </a:prstGeom>
        <a:ln>
          <a:solidFill>
            <a:schemeClr val="tx1"/>
          </a:solidFill>
        </a:ln>
      </xdr:spPr>
    </xdr:pic>
    <xdr:clientData/>
  </xdr:twoCellAnchor>
  <xdr:twoCellAnchor editAs="oneCell">
    <xdr:from>
      <xdr:col>1</xdr:col>
      <xdr:colOff>14579</xdr:colOff>
      <xdr:row>542</xdr:row>
      <xdr:rowOff>47617</xdr:rowOff>
    </xdr:from>
    <xdr:to>
      <xdr:col>6</xdr:col>
      <xdr:colOff>217929</xdr:colOff>
      <xdr:row>551</xdr:row>
      <xdr:rowOff>189123</xdr:rowOff>
    </xdr:to>
    <xdr:pic>
      <xdr:nvPicPr>
        <xdr:cNvPr id="7" name="Picture 6"/>
        <xdr:cNvPicPr>
          <a:picLocks noChangeAspect="1"/>
        </xdr:cNvPicPr>
      </xdr:nvPicPr>
      <xdr:blipFill>
        <a:blip xmlns:r="http://schemas.openxmlformats.org/officeDocument/2006/relationships" r:embed="rId9"/>
        <a:stretch>
          <a:fillRect/>
        </a:stretch>
      </xdr:blipFill>
      <xdr:spPr>
        <a:xfrm>
          <a:off x="124117" y="123491617"/>
          <a:ext cx="6724800" cy="1856006"/>
        </a:xfrm>
        <a:prstGeom prst="rect">
          <a:avLst/>
        </a:prstGeom>
        <a:ln>
          <a:solidFill>
            <a:schemeClr val="tx1"/>
          </a:solidFill>
        </a:ln>
      </xdr:spPr>
    </xdr:pic>
    <xdr:clientData/>
  </xdr:twoCellAnchor>
  <xdr:twoCellAnchor editAs="oneCell">
    <xdr:from>
      <xdr:col>1</xdr:col>
      <xdr:colOff>0</xdr:colOff>
      <xdr:row>419</xdr:row>
      <xdr:rowOff>0</xdr:rowOff>
    </xdr:from>
    <xdr:to>
      <xdr:col>6</xdr:col>
      <xdr:colOff>210333</xdr:colOff>
      <xdr:row>449</xdr:row>
      <xdr:rowOff>79667</xdr:rowOff>
    </xdr:to>
    <xdr:pic>
      <xdr:nvPicPr>
        <xdr:cNvPr id="8" name="Picture 7"/>
        <xdr:cNvPicPr>
          <a:picLocks noChangeAspect="1"/>
        </xdr:cNvPicPr>
      </xdr:nvPicPr>
      <xdr:blipFill>
        <a:blip xmlns:r="http://schemas.openxmlformats.org/officeDocument/2006/relationships" r:embed="rId10"/>
        <a:stretch>
          <a:fillRect/>
        </a:stretch>
      </xdr:blipFill>
      <xdr:spPr>
        <a:xfrm>
          <a:off x="105833" y="39433500"/>
          <a:ext cx="6721200" cy="5794667"/>
        </a:xfrm>
        <a:prstGeom prst="rect">
          <a:avLst/>
        </a:prstGeom>
        <a:ln>
          <a:solidFill>
            <a:schemeClr val="tx1"/>
          </a:solidFill>
        </a:ln>
      </xdr:spPr>
    </xdr:pic>
    <xdr:clientData/>
  </xdr:twoCellAnchor>
  <xdr:twoCellAnchor editAs="oneCell">
    <xdr:from>
      <xdr:col>1</xdr:col>
      <xdr:colOff>0</xdr:colOff>
      <xdr:row>450</xdr:row>
      <xdr:rowOff>0</xdr:rowOff>
    </xdr:from>
    <xdr:to>
      <xdr:col>6</xdr:col>
      <xdr:colOff>209091</xdr:colOff>
      <xdr:row>472</xdr:row>
      <xdr:rowOff>182696</xdr:rowOff>
    </xdr:to>
    <xdr:pic>
      <xdr:nvPicPr>
        <xdr:cNvPr id="9" name="Picture 8"/>
        <xdr:cNvPicPr>
          <a:picLocks noChangeAspect="1"/>
        </xdr:cNvPicPr>
      </xdr:nvPicPr>
      <xdr:blipFill>
        <a:blip xmlns:r="http://schemas.openxmlformats.org/officeDocument/2006/relationships" r:embed="rId11"/>
        <a:stretch>
          <a:fillRect/>
        </a:stretch>
      </xdr:blipFill>
      <xdr:spPr>
        <a:xfrm>
          <a:off x="112569" y="45339000"/>
          <a:ext cx="6739200" cy="4373696"/>
        </a:xfrm>
        <a:prstGeom prst="rect">
          <a:avLst/>
        </a:prstGeom>
        <a:ln>
          <a:solidFill>
            <a:schemeClr val="tx1"/>
          </a:solidFill>
        </a:ln>
      </xdr:spPr>
    </xdr:pic>
    <xdr:clientData/>
  </xdr:twoCellAnchor>
  <xdr:twoCellAnchor editAs="oneCell">
    <xdr:from>
      <xdr:col>1</xdr:col>
      <xdr:colOff>1</xdr:colOff>
      <xdr:row>474</xdr:row>
      <xdr:rowOff>0</xdr:rowOff>
    </xdr:from>
    <xdr:to>
      <xdr:col>6</xdr:col>
      <xdr:colOff>209550</xdr:colOff>
      <xdr:row>495</xdr:row>
      <xdr:rowOff>61293</xdr:rowOff>
    </xdr:to>
    <xdr:pic>
      <xdr:nvPicPr>
        <xdr:cNvPr id="10" name="Picture 9"/>
        <xdr:cNvPicPr>
          <a:picLocks noChangeAspect="1"/>
        </xdr:cNvPicPr>
      </xdr:nvPicPr>
      <xdr:blipFill>
        <a:blip xmlns:r="http://schemas.openxmlformats.org/officeDocument/2006/relationships" r:embed="rId12"/>
        <a:stretch>
          <a:fillRect/>
        </a:stretch>
      </xdr:blipFill>
      <xdr:spPr>
        <a:xfrm>
          <a:off x="111126" y="49911000"/>
          <a:ext cx="6730999" cy="4061793"/>
        </a:xfrm>
        <a:prstGeom prst="rect">
          <a:avLst/>
        </a:prstGeom>
        <a:ln>
          <a:solidFill>
            <a:schemeClr val="tx1"/>
          </a:solidFill>
        </a:ln>
      </xdr:spPr>
    </xdr:pic>
    <xdr:clientData/>
  </xdr:twoCellAnchor>
  <xdr:twoCellAnchor editAs="oneCell">
    <xdr:from>
      <xdr:col>1</xdr:col>
      <xdr:colOff>0</xdr:colOff>
      <xdr:row>496</xdr:row>
      <xdr:rowOff>2</xdr:rowOff>
    </xdr:from>
    <xdr:to>
      <xdr:col>6</xdr:col>
      <xdr:colOff>209500</xdr:colOff>
      <xdr:row>510</xdr:row>
      <xdr:rowOff>102069</xdr:rowOff>
    </xdr:to>
    <xdr:pic>
      <xdr:nvPicPr>
        <xdr:cNvPr id="11" name="Picture 10"/>
        <xdr:cNvPicPr>
          <a:picLocks noChangeAspect="1"/>
        </xdr:cNvPicPr>
      </xdr:nvPicPr>
      <xdr:blipFill>
        <a:blip xmlns:r="http://schemas.openxmlformats.org/officeDocument/2006/relationships" r:embed="rId13"/>
        <a:stretch>
          <a:fillRect/>
        </a:stretch>
      </xdr:blipFill>
      <xdr:spPr>
        <a:xfrm>
          <a:off x="114300" y="54102002"/>
          <a:ext cx="6750000" cy="2769067"/>
        </a:xfrm>
        <a:prstGeom prst="rect">
          <a:avLst/>
        </a:prstGeom>
        <a:ln>
          <a:solidFill>
            <a:schemeClr val="tx1"/>
          </a:solidFill>
        </a:ln>
      </xdr:spPr>
    </xdr:pic>
    <xdr:clientData/>
  </xdr:twoCellAnchor>
  <xdr:twoCellAnchor editAs="oneCell">
    <xdr:from>
      <xdr:col>1</xdr:col>
      <xdr:colOff>1</xdr:colOff>
      <xdr:row>163</xdr:row>
      <xdr:rowOff>0</xdr:rowOff>
    </xdr:from>
    <xdr:to>
      <xdr:col>6</xdr:col>
      <xdr:colOff>209501</xdr:colOff>
      <xdr:row>181</xdr:row>
      <xdr:rowOff>142123</xdr:rowOff>
    </xdr:to>
    <xdr:pic>
      <xdr:nvPicPr>
        <xdr:cNvPr id="12" name="Picture 11"/>
        <xdr:cNvPicPr>
          <a:picLocks noChangeAspect="1"/>
        </xdr:cNvPicPr>
      </xdr:nvPicPr>
      <xdr:blipFill>
        <a:blip xmlns:r="http://schemas.openxmlformats.org/officeDocument/2006/relationships" r:embed="rId14"/>
        <a:stretch>
          <a:fillRect/>
        </a:stretch>
      </xdr:blipFill>
      <xdr:spPr>
        <a:xfrm>
          <a:off x="114301" y="66484500"/>
          <a:ext cx="6750000" cy="3571123"/>
        </a:xfrm>
        <a:prstGeom prst="rect">
          <a:avLst/>
        </a:prstGeom>
        <a:ln>
          <a:solidFill>
            <a:schemeClr val="tx1"/>
          </a:solidFill>
        </a:ln>
      </xdr:spPr>
    </xdr:pic>
    <xdr:clientData/>
  </xdr:twoCellAnchor>
  <xdr:twoCellAnchor editAs="oneCell">
    <xdr:from>
      <xdr:col>1</xdr:col>
      <xdr:colOff>1</xdr:colOff>
      <xdr:row>182</xdr:row>
      <xdr:rowOff>95250</xdr:rowOff>
    </xdr:from>
    <xdr:to>
      <xdr:col>6</xdr:col>
      <xdr:colOff>209501</xdr:colOff>
      <xdr:row>191</xdr:row>
      <xdr:rowOff>127809</xdr:rowOff>
    </xdr:to>
    <xdr:pic>
      <xdr:nvPicPr>
        <xdr:cNvPr id="13" name="Picture 12"/>
        <xdr:cNvPicPr>
          <a:picLocks noChangeAspect="1"/>
        </xdr:cNvPicPr>
      </xdr:nvPicPr>
      <xdr:blipFill>
        <a:blip xmlns:r="http://schemas.openxmlformats.org/officeDocument/2006/relationships" r:embed="rId15"/>
        <a:stretch>
          <a:fillRect/>
        </a:stretch>
      </xdr:blipFill>
      <xdr:spPr>
        <a:xfrm>
          <a:off x="114301" y="70199250"/>
          <a:ext cx="6750000" cy="1747059"/>
        </a:xfrm>
        <a:prstGeom prst="rect">
          <a:avLst/>
        </a:prstGeom>
        <a:ln>
          <a:solidFill>
            <a:schemeClr val="tx1"/>
          </a:solidFill>
        </a:ln>
      </xdr:spPr>
    </xdr:pic>
    <xdr:clientData/>
  </xdr:twoCellAnchor>
  <xdr:twoCellAnchor editAs="oneCell">
    <xdr:from>
      <xdr:col>1</xdr:col>
      <xdr:colOff>1</xdr:colOff>
      <xdr:row>270</xdr:row>
      <xdr:rowOff>1</xdr:rowOff>
    </xdr:from>
    <xdr:to>
      <xdr:col>6</xdr:col>
      <xdr:colOff>210947</xdr:colOff>
      <xdr:row>290</xdr:row>
      <xdr:rowOff>123938</xdr:rowOff>
    </xdr:to>
    <xdr:pic>
      <xdr:nvPicPr>
        <xdr:cNvPr id="2" name="Picture 1"/>
        <xdr:cNvPicPr>
          <a:picLocks noChangeAspect="1"/>
        </xdr:cNvPicPr>
      </xdr:nvPicPr>
      <xdr:blipFill>
        <a:blip xmlns:r="http://schemas.openxmlformats.org/officeDocument/2006/relationships" r:embed="rId16"/>
        <a:stretch>
          <a:fillRect/>
        </a:stretch>
      </xdr:blipFill>
      <xdr:spPr>
        <a:xfrm>
          <a:off x="108858" y="98679001"/>
          <a:ext cx="6739200" cy="3933937"/>
        </a:xfrm>
        <a:prstGeom prst="rect">
          <a:avLst/>
        </a:prstGeom>
        <a:ln>
          <a:solidFill>
            <a:schemeClr val="tx1"/>
          </a:solidFill>
        </a:ln>
      </xdr:spPr>
    </xdr:pic>
    <xdr:clientData/>
  </xdr:twoCellAnchor>
  <xdr:twoCellAnchor editAs="oneCell">
    <xdr:from>
      <xdr:col>1</xdr:col>
      <xdr:colOff>2</xdr:colOff>
      <xdr:row>222</xdr:row>
      <xdr:rowOff>3</xdr:rowOff>
    </xdr:from>
    <xdr:to>
      <xdr:col>6</xdr:col>
      <xdr:colOff>209823</xdr:colOff>
      <xdr:row>233</xdr:row>
      <xdr:rowOff>33648</xdr:rowOff>
    </xdr:to>
    <xdr:pic>
      <xdr:nvPicPr>
        <xdr:cNvPr id="4" name="Picture 3"/>
        <xdr:cNvPicPr>
          <a:picLocks noChangeAspect="1"/>
        </xdr:cNvPicPr>
      </xdr:nvPicPr>
      <xdr:blipFill>
        <a:blip xmlns:r="http://schemas.openxmlformats.org/officeDocument/2006/relationships" r:embed="rId17"/>
        <a:stretch>
          <a:fillRect/>
        </a:stretch>
      </xdr:blipFill>
      <xdr:spPr>
        <a:xfrm>
          <a:off x="108241" y="77914503"/>
          <a:ext cx="6735600" cy="2129145"/>
        </a:xfrm>
        <a:prstGeom prst="rect">
          <a:avLst/>
        </a:prstGeom>
        <a:ln>
          <a:solidFill>
            <a:schemeClr val="tx1"/>
          </a:solidFill>
        </a:ln>
      </xdr:spPr>
    </xdr:pic>
    <xdr:clientData/>
  </xdr:twoCellAnchor>
  <xdr:twoCellAnchor editAs="oneCell">
    <xdr:from>
      <xdr:col>1</xdr:col>
      <xdr:colOff>17318</xdr:colOff>
      <xdr:row>303</xdr:row>
      <xdr:rowOff>0</xdr:rowOff>
    </xdr:from>
    <xdr:to>
      <xdr:col>6</xdr:col>
      <xdr:colOff>226409</xdr:colOff>
      <xdr:row>329</xdr:row>
      <xdr:rowOff>60889</xdr:rowOff>
    </xdr:to>
    <xdr:pic>
      <xdr:nvPicPr>
        <xdr:cNvPr id="14" name="Picture 13"/>
        <xdr:cNvPicPr>
          <a:picLocks noChangeAspect="1"/>
        </xdr:cNvPicPr>
      </xdr:nvPicPr>
      <xdr:blipFill>
        <a:blip xmlns:r="http://schemas.openxmlformats.org/officeDocument/2006/relationships" r:embed="rId18"/>
        <a:stretch>
          <a:fillRect/>
        </a:stretch>
      </xdr:blipFill>
      <xdr:spPr>
        <a:xfrm>
          <a:off x="129887" y="93345000"/>
          <a:ext cx="6739200" cy="5013889"/>
        </a:xfrm>
        <a:prstGeom prst="rect">
          <a:avLst/>
        </a:prstGeom>
        <a:ln>
          <a:solidFill>
            <a:schemeClr val="tx1"/>
          </a:solid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1"/>
  <sheetViews>
    <sheetView showGridLines="0" tabSelected="1" zoomScaleNormal="100" workbookViewId="0">
      <selection sqref="A1:N1"/>
    </sheetView>
  </sheetViews>
  <sheetFormatPr defaultColWidth="9.1328125" defaultRowHeight="14.25" x14ac:dyDescent="0.45"/>
  <cols>
    <col min="1" max="1" width="9.86328125" style="32" customWidth="1"/>
    <col min="2" max="13" width="9.33203125" style="32" customWidth="1"/>
    <col min="14" max="14" width="9.86328125" style="32" customWidth="1"/>
    <col min="15" max="26" width="9.1328125" style="32" customWidth="1"/>
    <col min="27" max="16384" width="9.1328125" style="32"/>
  </cols>
  <sheetData>
    <row r="1" spans="1:14" s="36" customFormat="1" ht="189.75" customHeight="1" x14ac:dyDescent="0.85">
      <c r="A1" s="84"/>
      <c r="B1" s="84"/>
      <c r="C1" s="84"/>
      <c r="D1" s="84"/>
      <c r="E1" s="84"/>
      <c r="F1" s="84"/>
      <c r="G1" s="84"/>
      <c r="H1" s="84"/>
      <c r="I1" s="84"/>
      <c r="J1" s="84"/>
      <c r="K1" s="84"/>
      <c r="L1" s="84"/>
      <c r="M1" s="84"/>
      <c r="N1" s="84"/>
    </row>
    <row r="2" spans="1:14" s="22" customFormat="1" ht="75" customHeight="1" x14ac:dyDescent="0.45">
      <c r="A2" s="87" t="s">
        <v>177</v>
      </c>
      <c r="B2" s="87"/>
      <c r="C2" s="87"/>
      <c r="D2" s="87"/>
      <c r="E2" s="87"/>
      <c r="F2" s="87"/>
      <c r="G2" s="87"/>
      <c r="H2" s="87"/>
      <c r="I2" s="87"/>
      <c r="J2" s="87"/>
      <c r="K2" s="87"/>
      <c r="L2" s="87"/>
      <c r="M2" s="87"/>
      <c r="N2" s="87"/>
    </row>
    <row r="3" spans="1:14" s="23" customFormat="1" ht="7.5" customHeight="1" x14ac:dyDescent="0.45">
      <c r="B3" s="24"/>
      <c r="C3" s="24"/>
      <c r="F3" s="25"/>
      <c r="G3" s="25"/>
      <c r="H3" s="25"/>
      <c r="I3" s="25"/>
      <c r="J3" s="25"/>
      <c r="K3" s="25"/>
    </row>
    <row r="4" spans="1:14" s="23" customFormat="1" ht="15" customHeight="1" x14ac:dyDescent="0.45">
      <c r="A4" s="39"/>
      <c r="B4" s="40"/>
      <c r="C4" s="86"/>
      <c r="D4" s="86"/>
      <c r="E4" s="41"/>
      <c r="F4" s="42"/>
      <c r="G4" s="42"/>
      <c r="H4" s="42"/>
      <c r="I4" s="42"/>
      <c r="J4" s="42"/>
      <c r="K4" s="42"/>
      <c r="L4" s="41"/>
      <c r="M4" s="41"/>
      <c r="N4" s="41"/>
    </row>
    <row r="5" spans="1:14" s="23" customFormat="1" ht="15" customHeight="1" x14ac:dyDescent="0.45">
      <c r="A5" s="88" t="s">
        <v>11</v>
      </c>
      <c r="B5" s="88"/>
      <c r="C5" s="88"/>
      <c r="D5" s="88"/>
      <c r="E5" s="88"/>
      <c r="F5" s="88"/>
      <c r="G5" s="88"/>
      <c r="H5" s="88"/>
      <c r="I5" s="88"/>
      <c r="J5" s="88"/>
      <c r="K5" s="88"/>
      <c r="L5" s="88"/>
      <c r="M5" s="88"/>
      <c r="N5" s="88"/>
    </row>
    <row r="6" spans="1:14" s="23" customFormat="1" ht="15" customHeight="1" x14ac:dyDescent="0.45">
      <c r="A6" s="88"/>
      <c r="B6" s="88"/>
      <c r="C6" s="88"/>
      <c r="D6" s="88"/>
      <c r="E6" s="88"/>
      <c r="F6" s="88"/>
      <c r="G6" s="88"/>
      <c r="H6" s="88"/>
      <c r="I6" s="88"/>
      <c r="J6" s="88"/>
      <c r="K6" s="88"/>
      <c r="L6" s="88"/>
      <c r="M6" s="88"/>
      <c r="N6" s="88"/>
    </row>
    <row r="7" spans="1:14" s="23" customFormat="1" ht="15" customHeight="1" x14ac:dyDescent="0.45">
      <c r="A7" s="88" t="str">
        <f ca="1">"© "&amp;YEAR(TODAY())&amp;" Financial Edge Training "</f>
        <v xml:space="preserve">© 2016 Financial Edge Training </v>
      </c>
      <c r="B7" s="88"/>
      <c r="C7" s="88"/>
      <c r="D7" s="88"/>
      <c r="E7" s="88"/>
      <c r="F7" s="88"/>
      <c r="G7" s="88"/>
      <c r="H7" s="88"/>
      <c r="I7" s="88"/>
      <c r="J7" s="88"/>
      <c r="K7" s="88"/>
      <c r="L7" s="88"/>
      <c r="M7" s="88"/>
      <c r="N7" s="88"/>
    </row>
    <row r="8" spans="1:14" s="23" customFormat="1" ht="15" customHeight="1" thickBot="1" x14ac:dyDescent="0.5">
      <c r="A8" s="46"/>
      <c r="B8" s="47"/>
      <c r="C8" s="46"/>
      <c r="D8" s="46"/>
      <c r="E8" s="48"/>
      <c r="F8" s="49"/>
      <c r="G8" s="49"/>
      <c r="H8" s="49"/>
      <c r="I8" s="49"/>
      <c r="J8" s="49"/>
      <c r="K8" s="49"/>
      <c r="L8" s="48"/>
      <c r="M8" s="48"/>
      <c r="N8" s="48"/>
    </row>
    <row r="9" spans="1:14" s="23" customFormat="1" ht="15" customHeight="1" x14ac:dyDescent="0.45">
      <c r="F9" s="28"/>
      <c r="G9" s="89"/>
      <c r="H9" s="89"/>
      <c r="I9" s="89"/>
      <c r="J9" s="89"/>
      <c r="K9" s="28"/>
    </row>
    <row r="10" spans="1:14" s="23" customFormat="1" ht="15" customHeight="1" x14ac:dyDescent="0.45">
      <c r="B10" s="24"/>
      <c r="C10" s="24"/>
      <c r="F10" s="28"/>
      <c r="G10" s="89"/>
      <c r="H10" s="89"/>
      <c r="I10" s="89"/>
      <c r="J10" s="89"/>
      <c r="K10" s="28"/>
    </row>
    <row r="11" spans="1:14" s="23" customFormat="1" ht="15" customHeight="1" x14ac:dyDescent="0.45">
      <c r="B11" s="20"/>
      <c r="C11" s="20"/>
      <c r="D11" s="21"/>
      <c r="F11" s="25"/>
      <c r="G11" s="25"/>
      <c r="H11" s="25"/>
      <c r="I11" s="25"/>
      <c r="J11" s="25"/>
      <c r="K11" s="25"/>
    </row>
    <row r="12" spans="1:14" s="23" customFormat="1" ht="15" customHeight="1" x14ac:dyDescent="0.45">
      <c r="A12" s="26"/>
      <c r="B12" s="20"/>
      <c r="C12" s="20"/>
      <c r="D12" s="29"/>
      <c r="F12" s="25"/>
      <c r="G12" s="85"/>
      <c r="H12" s="85"/>
      <c r="I12" s="85"/>
      <c r="J12" s="85"/>
      <c r="K12" s="25"/>
    </row>
    <row r="13" spans="1:14" s="23" customFormat="1" ht="15" customHeight="1" x14ac:dyDescent="0.45">
      <c r="A13" s="19"/>
      <c r="B13" s="20"/>
      <c r="C13" s="20"/>
      <c r="D13" s="30"/>
      <c r="F13" s="25"/>
      <c r="G13" s="85"/>
      <c r="H13" s="85"/>
      <c r="I13" s="85"/>
      <c r="J13" s="85"/>
      <c r="K13" s="25"/>
    </row>
    <row r="14" spans="1:14" s="23" customFormat="1" ht="15" customHeight="1" x14ac:dyDescent="0.45">
      <c r="A14" s="22"/>
      <c r="B14" s="20"/>
      <c r="C14" s="20"/>
      <c r="D14" s="30"/>
      <c r="F14" s="25"/>
      <c r="G14" s="85"/>
      <c r="H14" s="85"/>
      <c r="I14" s="85"/>
      <c r="J14" s="85"/>
      <c r="K14" s="25"/>
    </row>
    <row r="15" spans="1:14" s="23" customFormat="1" ht="15" customHeight="1" x14ac:dyDescent="0.45">
      <c r="A15" s="22"/>
      <c r="B15" s="20"/>
      <c r="C15" s="20"/>
      <c r="D15" s="30"/>
      <c r="F15" s="25"/>
      <c r="G15" s="25"/>
      <c r="H15" s="25"/>
      <c r="I15" s="25"/>
      <c r="J15" s="25"/>
      <c r="K15" s="25"/>
    </row>
    <row r="16" spans="1:14" s="23" customFormat="1" ht="15" customHeight="1" x14ac:dyDescent="0.45">
      <c r="A16" s="22"/>
      <c r="B16" s="20"/>
      <c r="C16" s="20"/>
      <c r="D16" s="31"/>
      <c r="F16" s="25"/>
      <c r="G16" s="85"/>
      <c r="H16" s="85"/>
      <c r="I16" s="85"/>
      <c r="J16" s="85"/>
      <c r="K16" s="25"/>
    </row>
    <row r="17" spans="1:12" s="23" customFormat="1" ht="15" customHeight="1" x14ac:dyDescent="0.45">
      <c r="A17" s="22"/>
      <c r="B17" s="33"/>
      <c r="C17" s="34"/>
      <c r="D17" s="31"/>
      <c r="F17" s="25"/>
      <c r="G17" s="25"/>
      <c r="H17" s="25"/>
      <c r="I17" s="25"/>
      <c r="J17" s="25"/>
      <c r="K17" s="25"/>
    </row>
    <row r="18" spans="1:12" ht="15" customHeight="1" x14ac:dyDescent="0.45">
      <c r="A18" s="35"/>
      <c r="B18" s="35"/>
      <c r="C18" s="35"/>
      <c r="D18" s="35"/>
      <c r="E18" s="35"/>
      <c r="F18" s="35"/>
      <c r="G18" s="35"/>
      <c r="H18" s="35"/>
      <c r="I18" s="35"/>
      <c r="J18" s="35"/>
      <c r="K18" s="35"/>
      <c r="L18" s="35"/>
    </row>
    <row r="19" spans="1:12" x14ac:dyDescent="0.45">
      <c r="A19" s="35"/>
      <c r="B19" s="35"/>
      <c r="C19" s="35"/>
      <c r="D19" s="35"/>
      <c r="E19" s="35"/>
      <c r="F19" s="35"/>
      <c r="G19" s="35"/>
      <c r="H19" s="35"/>
      <c r="I19" s="35"/>
      <c r="J19" s="35"/>
      <c r="K19" s="35"/>
      <c r="L19" s="35"/>
    </row>
    <row r="20" spans="1:12" x14ac:dyDescent="0.45">
      <c r="A20" s="35"/>
      <c r="B20" s="35"/>
      <c r="C20" s="35"/>
      <c r="D20" s="35"/>
      <c r="E20" s="35"/>
      <c r="F20" s="35"/>
      <c r="G20" s="35"/>
      <c r="H20" s="35"/>
      <c r="I20" s="35"/>
      <c r="J20" s="35"/>
      <c r="K20" s="35"/>
      <c r="L20" s="35"/>
    </row>
    <row r="21" spans="1:12" x14ac:dyDescent="0.45">
      <c r="A21" s="35"/>
      <c r="B21" s="35"/>
      <c r="C21" s="35"/>
      <c r="D21" s="35"/>
      <c r="E21" s="35"/>
      <c r="F21" s="35"/>
      <c r="G21" s="35"/>
      <c r="H21" s="35"/>
      <c r="I21" s="35"/>
      <c r="J21" s="35"/>
      <c r="K21" s="35"/>
      <c r="L21" s="35"/>
    </row>
  </sheetData>
  <mergeCells count="8">
    <mergeCell ref="A1:N1"/>
    <mergeCell ref="G16:J16"/>
    <mergeCell ref="G12:J14"/>
    <mergeCell ref="C4:D4"/>
    <mergeCell ref="A2:N2"/>
    <mergeCell ref="A5:N6"/>
    <mergeCell ref="A7:N7"/>
    <mergeCell ref="G9:J10"/>
  </mergeCells>
  <pageMargins left="0.7" right="0.7" top="0.75" bottom="0.75" header="0.3" footer="0.3"/>
  <pageSetup paperSize="9" orientation="landscape" verticalDpi="0" r:id="rId1"/>
  <headerFooter>
    <oddHeader xml:space="preserve">&amp;R&amp;10&amp;F 
&amp;A
</oddHeader>
    <oddFooter>&amp;L&amp;10© 2016&amp;C&amp;10Page &amp;P of &amp;N&amp;R&amp;G</odd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
  <sheetViews>
    <sheetView showGridLines="0" zoomScaleNormal="100" workbookViewId="0"/>
  </sheetViews>
  <sheetFormatPr defaultColWidth="9.1328125" defaultRowHeight="14.25" x14ac:dyDescent="0.45"/>
  <cols>
    <col min="1" max="1" width="1.46484375" customWidth="1"/>
    <col min="2" max="2" width="2.86328125" customWidth="1"/>
    <col min="3" max="3" width="13.33203125" customWidth="1"/>
    <col min="4" max="4" width="2.86328125" customWidth="1"/>
    <col min="5" max="7" width="1.46484375" customWidth="1"/>
    <col min="8" max="8" width="2.86328125" customWidth="1"/>
    <col min="9" max="9" width="42.6640625" customWidth="1"/>
    <col min="10" max="11" width="1.46484375" customWidth="1"/>
    <col min="12" max="12" width="15.53125" bestFit="1" customWidth="1"/>
    <col min="13" max="14" width="1.46484375" customWidth="1"/>
    <col min="15" max="15" width="2.86328125" customWidth="1"/>
    <col min="16" max="16" width="32.53125" customWidth="1"/>
    <col min="17" max="17" width="2.86328125" customWidth="1"/>
    <col min="18" max="18" width="1.46484375" customWidth="1"/>
    <col min="23" max="23" width="17.6640625" bestFit="1" customWidth="1"/>
  </cols>
  <sheetData>
    <row r="1" spans="1:18" s="36" customFormat="1" ht="45" customHeight="1" x14ac:dyDescent="0.85">
      <c r="A1" s="13" t="str">
        <f>Welcome!A2</f>
        <v>Accounting and Financial Analysis</v>
      </c>
      <c r="B1" s="13"/>
      <c r="C1" s="13"/>
      <c r="D1" s="13"/>
      <c r="E1" s="13"/>
      <c r="F1" s="13"/>
      <c r="G1" s="13"/>
      <c r="H1" s="13"/>
      <c r="I1" s="13"/>
      <c r="J1" s="6"/>
      <c r="K1" s="6"/>
      <c r="L1" s="6"/>
      <c r="M1" s="6"/>
      <c r="N1" s="6"/>
      <c r="O1" s="6"/>
      <c r="P1" s="6"/>
      <c r="Q1" s="6"/>
      <c r="R1" s="6"/>
    </row>
    <row r="2" spans="1:18" s="37" customFormat="1" ht="30" customHeight="1" x14ac:dyDescent="0.65">
      <c r="A2" s="14" t="s">
        <v>16</v>
      </c>
      <c r="B2" s="14"/>
      <c r="C2" s="14"/>
      <c r="D2" s="14"/>
      <c r="E2" s="14"/>
      <c r="F2" s="14"/>
      <c r="G2" s="14"/>
      <c r="H2" s="14"/>
      <c r="I2" s="14"/>
      <c r="J2" s="7"/>
      <c r="K2" s="7"/>
      <c r="L2" s="7"/>
      <c r="M2" s="7"/>
      <c r="N2" s="7"/>
      <c r="O2" s="7"/>
      <c r="P2" s="7"/>
      <c r="Q2" s="7"/>
      <c r="R2" s="7"/>
    </row>
    <row r="3" spans="1:18" s="2" customFormat="1" ht="7.5" customHeight="1" x14ac:dyDescent="0.45"/>
    <row r="4" spans="1:18" s="2" customFormat="1" ht="22.5" customHeight="1" x14ac:dyDescent="0.45">
      <c r="A4" s="1"/>
      <c r="B4" s="94" t="s">
        <v>0</v>
      </c>
      <c r="C4" s="94"/>
      <c r="D4" s="94"/>
      <c r="E4" s="94"/>
      <c r="F4" s="94"/>
      <c r="G4" s="94"/>
      <c r="H4" s="94"/>
      <c r="I4" s="94"/>
      <c r="K4" s="1"/>
      <c r="L4" s="94" t="s">
        <v>2</v>
      </c>
      <c r="M4" s="94"/>
      <c r="N4" s="94"/>
      <c r="O4" s="94"/>
      <c r="P4" s="94"/>
      <c r="Q4" s="45"/>
      <c r="R4" s="45"/>
    </row>
    <row r="5" spans="1:18" s="2" customFormat="1" ht="15" customHeight="1" x14ac:dyDescent="0.45">
      <c r="A5" s="17"/>
      <c r="B5" s="8" t="s">
        <v>1</v>
      </c>
      <c r="C5" s="59" t="s">
        <v>180</v>
      </c>
      <c r="D5" s="18"/>
      <c r="E5" s="18"/>
      <c r="F5" s="18"/>
      <c r="G5" s="18"/>
      <c r="H5" s="18"/>
      <c r="I5" s="18"/>
      <c r="K5" s="1"/>
      <c r="L5" s="9" t="s">
        <v>3</v>
      </c>
      <c r="M5" s="9"/>
      <c r="N5" s="91" t="s">
        <v>9</v>
      </c>
      <c r="O5" s="91"/>
      <c r="P5" s="91"/>
      <c r="Q5" s="91"/>
      <c r="R5" s="45"/>
    </row>
    <row r="6" spans="1:18" s="2" customFormat="1" ht="15" customHeight="1" x14ac:dyDescent="0.45">
      <c r="A6" s="3"/>
      <c r="B6" s="8" t="s">
        <v>1</v>
      </c>
      <c r="C6" s="18" t="s">
        <v>31</v>
      </c>
      <c r="D6" s="18"/>
      <c r="E6" s="18"/>
      <c r="F6" s="18"/>
      <c r="G6" s="18"/>
      <c r="H6" s="18"/>
      <c r="I6" s="18"/>
      <c r="K6" s="17"/>
      <c r="L6" s="9" t="s">
        <v>4</v>
      </c>
      <c r="M6" s="9"/>
      <c r="N6" s="92">
        <v>42369</v>
      </c>
      <c r="O6" s="92"/>
      <c r="P6" s="92"/>
      <c r="Q6" s="92"/>
      <c r="R6" s="45"/>
    </row>
    <row r="7" spans="1:18" s="2" customFormat="1" ht="15" customHeight="1" x14ac:dyDescent="0.45">
      <c r="A7" s="18"/>
      <c r="B7" s="8" t="s">
        <v>1</v>
      </c>
      <c r="C7" s="18" t="s">
        <v>181</v>
      </c>
      <c r="D7" s="18"/>
      <c r="E7" s="18"/>
      <c r="F7" s="18"/>
      <c r="G7" s="18"/>
      <c r="H7" s="18"/>
      <c r="I7" s="18"/>
      <c r="K7" s="3"/>
      <c r="L7" s="9" t="s">
        <v>5</v>
      </c>
      <c r="M7" s="9"/>
      <c r="N7" s="91"/>
      <c r="O7" s="91"/>
      <c r="P7" s="91"/>
      <c r="Q7" s="91"/>
      <c r="R7" s="45"/>
    </row>
    <row r="8" spans="1:18" s="2" customFormat="1" ht="15" customHeight="1" x14ac:dyDescent="0.45">
      <c r="A8" s="18"/>
      <c r="B8" s="8" t="s">
        <v>1</v>
      </c>
      <c r="C8" s="18" t="s">
        <v>182</v>
      </c>
      <c r="D8" s="18"/>
      <c r="E8" s="18"/>
      <c r="F8" s="18"/>
      <c r="G8" s="18"/>
      <c r="H8" s="18"/>
      <c r="I8" s="18"/>
      <c r="K8" s="18"/>
      <c r="L8" s="9" t="s">
        <v>6</v>
      </c>
      <c r="M8" s="9"/>
      <c r="N8" s="91"/>
      <c r="O8" s="91"/>
      <c r="P8" s="91"/>
      <c r="Q8" s="91"/>
      <c r="R8" s="45"/>
    </row>
    <row r="9" spans="1:18" s="2" customFormat="1" ht="15" customHeight="1" x14ac:dyDescent="0.45">
      <c r="A9" s="43"/>
      <c r="B9" s="8"/>
      <c r="C9" s="18"/>
      <c r="D9" s="43"/>
      <c r="E9" s="43"/>
      <c r="F9" s="43"/>
      <c r="G9" s="43"/>
      <c r="H9" s="43"/>
      <c r="I9" s="43"/>
      <c r="K9" s="18"/>
      <c r="L9" s="9" t="s">
        <v>7</v>
      </c>
      <c r="M9" s="9"/>
      <c r="N9" s="91" t="s">
        <v>10</v>
      </c>
      <c r="O9" s="91"/>
      <c r="P9" s="91"/>
      <c r="Q9" s="91"/>
      <c r="R9" s="45"/>
    </row>
    <row r="10" spans="1:18" s="2" customFormat="1" ht="15" customHeight="1" x14ac:dyDescent="0.45">
      <c r="A10" s="44"/>
      <c r="B10" s="8"/>
      <c r="C10" s="18"/>
      <c r="D10" s="44"/>
      <c r="E10" s="44"/>
      <c r="F10" s="44"/>
      <c r="G10" s="44"/>
      <c r="H10" s="44"/>
      <c r="I10" s="44"/>
      <c r="K10" s="18"/>
      <c r="L10" s="9" t="s">
        <v>8</v>
      </c>
      <c r="M10" s="9"/>
      <c r="N10" s="93">
        <v>0</v>
      </c>
      <c r="O10" s="93"/>
      <c r="P10" s="93"/>
      <c r="Q10" s="93"/>
      <c r="R10" s="51"/>
    </row>
    <row r="11" spans="1:18" s="2" customFormat="1" ht="15" customHeight="1" thickBot="1" x14ac:dyDescent="0.5">
      <c r="A11" s="48"/>
      <c r="B11" s="48"/>
      <c r="C11" s="48"/>
      <c r="D11" s="48"/>
      <c r="E11" s="48"/>
      <c r="F11" s="48"/>
      <c r="G11" s="48"/>
      <c r="H11" s="48"/>
      <c r="I11" s="48"/>
      <c r="K11" s="4"/>
      <c r="L11" s="63"/>
      <c r="M11" s="63"/>
      <c r="N11" s="52"/>
      <c r="O11" s="53"/>
      <c r="P11" s="53"/>
      <c r="Q11" s="54"/>
      <c r="R11" s="55"/>
    </row>
    <row r="12" spans="1:18" s="2" customFormat="1" ht="7.5" customHeight="1" x14ac:dyDescent="0.45">
      <c r="K12" s="25"/>
      <c r="L12" s="25"/>
      <c r="M12" s="25"/>
      <c r="N12" s="25"/>
      <c r="O12" s="25"/>
      <c r="P12" s="25"/>
      <c r="Q12" s="25"/>
      <c r="R12" s="25"/>
    </row>
    <row r="13" spans="1:18" s="2" customFormat="1" ht="22.5" customHeight="1" x14ac:dyDescent="0.45">
      <c r="A13" s="59"/>
      <c r="B13" s="95" t="s">
        <v>17</v>
      </c>
      <c r="C13" s="95"/>
      <c r="D13" s="95"/>
      <c r="E13" s="95"/>
      <c r="F13" s="95"/>
      <c r="G13" s="95"/>
      <c r="H13" s="95"/>
      <c r="I13" s="95"/>
      <c r="J13" s="95"/>
      <c r="K13" s="95"/>
      <c r="L13" s="95"/>
      <c r="N13" s="1"/>
      <c r="O13" s="94" t="s">
        <v>12</v>
      </c>
      <c r="P13" s="94"/>
      <c r="Q13" s="94"/>
      <c r="R13" s="62"/>
    </row>
    <row r="14" spans="1:18" s="2" customFormat="1" ht="15" customHeight="1" x14ac:dyDescent="0.45">
      <c r="A14" s="60"/>
      <c r="B14" s="90" t="s">
        <v>30</v>
      </c>
      <c r="C14" s="90"/>
      <c r="D14" s="90" t="s">
        <v>32</v>
      </c>
      <c r="E14" s="90"/>
      <c r="F14" s="90"/>
      <c r="G14" s="90"/>
      <c r="H14" s="90"/>
      <c r="I14" s="90"/>
      <c r="J14" s="90"/>
      <c r="K14" s="90"/>
      <c r="L14" s="90"/>
      <c r="N14" s="17"/>
      <c r="O14" s="27"/>
      <c r="P14" s="22"/>
      <c r="Q14" s="22"/>
      <c r="R14" s="60"/>
    </row>
    <row r="15" spans="1:18" s="2" customFormat="1" ht="15" customHeight="1" x14ac:dyDescent="0.45">
      <c r="A15" s="60"/>
      <c r="B15" s="90"/>
      <c r="C15" s="90"/>
      <c r="D15" s="90"/>
      <c r="E15" s="90"/>
      <c r="F15" s="90"/>
      <c r="G15" s="90"/>
      <c r="H15" s="90"/>
      <c r="I15" s="90"/>
      <c r="J15" s="90"/>
      <c r="K15" s="90"/>
      <c r="L15" s="90"/>
      <c r="N15" s="3"/>
      <c r="O15" s="27"/>
      <c r="P15" s="56" t="s">
        <v>13</v>
      </c>
      <c r="Q15" s="22"/>
      <c r="R15" s="60"/>
    </row>
    <row r="16" spans="1:18" s="2" customFormat="1" ht="15" customHeight="1" x14ac:dyDescent="0.45">
      <c r="A16" s="60"/>
      <c r="B16" s="90"/>
      <c r="C16" s="90"/>
      <c r="D16" s="90"/>
      <c r="E16" s="90"/>
      <c r="F16" s="90"/>
      <c r="G16" s="90"/>
      <c r="H16" s="90"/>
      <c r="I16" s="90"/>
      <c r="J16" s="90"/>
      <c r="K16" s="90"/>
      <c r="L16" s="90"/>
      <c r="N16" s="18"/>
      <c r="O16" s="27"/>
      <c r="P16" s="38" t="s">
        <v>14</v>
      </c>
      <c r="Q16" s="22"/>
      <c r="R16" s="60"/>
    </row>
    <row r="17" spans="1:18" s="2" customFormat="1" ht="15" customHeight="1" x14ac:dyDescent="0.45">
      <c r="A17" s="60"/>
      <c r="B17" s="90"/>
      <c r="C17" s="90"/>
      <c r="D17" s="90"/>
      <c r="E17" s="90"/>
      <c r="F17" s="90"/>
      <c r="G17" s="90"/>
      <c r="H17" s="90"/>
      <c r="I17" s="90"/>
      <c r="J17" s="90"/>
      <c r="K17" s="90"/>
      <c r="L17" s="90"/>
      <c r="N17" s="18"/>
      <c r="O17" s="27"/>
      <c r="P17" t="s">
        <v>15</v>
      </c>
      <c r="Q17" s="22"/>
      <c r="R17" s="60"/>
    </row>
    <row r="18" spans="1:18" s="2" customFormat="1" ht="15" customHeight="1" x14ac:dyDescent="0.45">
      <c r="A18" s="44"/>
      <c r="B18" s="90"/>
      <c r="C18" s="90"/>
      <c r="D18" s="90"/>
      <c r="E18" s="90"/>
      <c r="F18" s="90"/>
      <c r="G18" s="90"/>
      <c r="H18" s="90"/>
      <c r="I18" s="90"/>
      <c r="J18" s="90"/>
      <c r="K18" s="90"/>
      <c r="L18" s="90"/>
      <c r="N18" s="44"/>
      <c r="O18" s="57"/>
      <c r="P18" s="57"/>
      <c r="Q18" s="57"/>
      <c r="R18" s="44"/>
    </row>
    <row r="19" spans="1:18" ht="14.65" thickBot="1" x14ac:dyDescent="0.5">
      <c r="A19" s="48"/>
      <c r="B19" s="48"/>
      <c r="C19" s="48"/>
      <c r="D19" s="61"/>
      <c r="E19" s="61"/>
      <c r="F19" s="61"/>
      <c r="G19" s="61"/>
      <c r="H19" s="61"/>
      <c r="I19" s="61"/>
      <c r="J19" s="61"/>
      <c r="K19" s="61"/>
      <c r="L19" s="61"/>
      <c r="N19" s="48"/>
      <c r="O19" s="48"/>
      <c r="P19" s="48"/>
      <c r="Q19" s="48"/>
      <c r="R19" s="48"/>
    </row>
    <row r="20" spans="1:18" x14ac:dyDescent="0.45">
      <c r="Q20" s="58"/>
      <c r="R20" s="35"/>
    </row>
    <row r="21" spans="1:18" x14ac:dyDescent="0.45">
      <c r="F21" s="35"/>
      <c r="G21" s="35"/>
      <c r="H21" s="35"/>
      <c r="I21" s="35"/>
      <c r="J21" s="35"/>
      <c r="K21" s="35"/>
      <c r="L21" s="35"/>
      <c r="M21" s="35"/>
      <c r="N21" s="35"/>
      <c r="O21" s="35"/>
      <c r="P21" s="35"/>
      <c r="Q21" s="35"/>
      <c r="R21" s="35"/>
    </row>
    <row r="22" spans="1:18" x14ac:dyDescent="0.45">
      <c r="F22" s="35"/>
      <c r="G22" s="35"/>
      <c r="H22" s="35"/>
      <c r="I22" s="35"/>
      <c r="J22" s="35"/>
      <c r="K22" s="35"/>
      <c r="L22" s="35"/>
      <c r="M22" s="35"/>
      <c r="N22" s="35"/>
      <c r="O22" s="35"/>
      <c r="P22" s="35"/>
      <c r="Q22" s="35"/>
      <c r="R22" s="35"/>
    </row>
    <row r="23" spans="1:18" x14ac:dyDescent="0.45">
      <c r="F23" s="35"/>
      <c r="G23" s="35"/>
      <c r="H23" s="35"/>
      <c r="I23" s="35"/>
      <c r="J23" s="35"/>
      <c r="K23" s="35"/>
      <c r="L23" s="35"/>
      <c r="M23" s="35"/>
      <c r="N23" s="32"/>
      <c r="O23" s="32"/>
      <c r="P23" s="32"/>
      <c r="Q23" s="32"/>
    </row>
    <row r="24" spans="1:18" x14ac:dyDescent="0.45">
      <c r="F24" s="32"/>
      <c r="G24" s="32"/>
      <c r="H24" s="32"/>
      <c r="I24" s="32"/>
      <c r="J24" s="32"/>
      <c r="K24" s="32"/>
      <c r="L24" s="32"/>
      <c r="M24" s="32"/>
      <c r="N24" s="32"/>
      <c r="O24" s="32"/>
      <c r="P24" s="32"/>
      <c r="Q24" s="32"/>
    </row>
    <row r="25" spans="1:18" x14ac:dyDescent="0.45">
      <c r="F25" s="32"/>
      <c r="G25" s="32"/>
      <c r="H25" s="32"/>
      <c r="I25" s="32"/>
      <c r="J25" s="32"/>
      <c r="K25" s="32"/>
      <c r="L25" s="32"/>
      <c r="M25" s="32"/>
      <c r="N25" s="32"/>
      <c r="O25" s="32"/>
      <c r="P25" s="32"/>
      <c r="Q25" s="32"/>
    </row>
    <row r="26" spans="1:18" x14ac:dyDescent="0.45">
      <c r="F26" s="32"/>
      <c r="G26" s="32"/>
      <c r="H26" s="32"/>
      <c r="I26" s="32"/>
      <c r="J26" s="32"/>
      <c r="K26" s="32"/>
      <c r="L26" s="32"/>
      <c r="M26" s="32"/>
      <c r="N26" s="32"/>
      <c r="O26" s="32"/>
      <c r="P26" s="32"/>
      <c r="Q26" s="32"/>
    </row>
  </sheetData>
  <mergeCells count="20">
    <mergeCell ref="B17:C17"/>
    <mergeCell ref="L4:P4"/>
    <mergeCell ref="B4:I4"/>
    <mergeCell ref="B13:L13"/>
    <mergeCell ref="B18:C18"/>
    <mergeCell ref="D16:L16"/>
    <mergeCell ref="D17:L17"/>
    <mergeCell ref="D18:L18"/>
    <mergeCell ref="N5:Q5"/>
    <mergeCell ref="N6:Q6"/>
    <mergeCell ref="N7:Q7"/>
    <mergeCell ref="N8:Q8"/>
    <mergeCell ref="N9:Q9"/>
    <mergeCell ref="N10:Q10"/>
    <mergeCell ref="O13:Q13"/>
    <mergeCell ref="D14:L14"/>
    <mergeCell ref="D15:L15"/>
    <mergeCell ref="B14:C14"/>
    <mergeCell ref="B15:C15"/>
    <mergeCell ref="B16:C16"/>
  </mergeCells>
  <pageMargins left="0.7" right="0.7" top="0.75" bottom="0.75" header="0.3" footer="0.3"/>
  <pageSetup paperSize="9" orientation="landscape" verticalDpi="0" r:id="rId1"/>
  <headerFooter>
    <oddHeader xml:space="preserve">&amp;R&amp;10&amp;F 
&amp;A
</oddHeader>
    <oddFooter>&amp;L&amp;10© 2016&amp;C&amp;10Page &amp;P of &amp;N&amp;R&amp;G</oddFooter>
  </headerFooter>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707"/>
  <sheetViews>
    <sheetView zoomScale="75" zoomScaleNormal="75" workbookViewId="0"/>
  </sheetViews>
  <sheetFormatPr defaultColWidth="9.1328125" defaultRowHeight="15" customHeight="1" x14ac:dyDescent="0.45"/>
  <cols>
    <col min="1" max="1" width="1.53125" style="15" customWidth="1"/>
    <col min="2" max="2" width="46.265625" style="16" customWidth="1"/>
    <col min="3" max="4" width="11" customWidth="1"/>
    <col min="5" max="5" width="11.53125" customWidth="1"/>
    <col min="6" max="6" width="11.46484375" customWidth="1"/>
    <col min="7" max="8" width="11" customWidth="1"/>
    <col min="9" max="9" width="12.1328125" customWidth="1"/>
    <col min="10" max="14" width="11.33203125" customWidth="1"/>
    <col min="16" max="16" width="7.53125" customWidth="1"/>
    <col min="17" max="17" width="9.33203125" bestFit="1" customWidth="1"/>
  </cols>
  <sheetData>
    <row r="1" spans="1:11" s="50" customFormat="1" ht="45" customHeight="1" x14ac:dyDescent="0.85">
      <c r="A1" s="5" t="str">
        <f>Info!A1</f>
        <v>Accounting and Financial Analysis</v>
      </c>
      <c r="B1" s="10"/>
      <c r="C1" s="12"/>
      <c r="D1" s="12"/>
      <c r="E1" s="12"/>
      <c r="F1" s="12"/>
      <c r="G1" s="12"/>
      <c r="H1" s="12"/>
      <c r="I1" s="12"/>
      <c r="J1" s="12"/>
    </row>
    <row r="2" spans="1:11" s="37" customFormat="1" ht="30" customHeight="1" x14ac:dyDescent="0.65">
      <c r="A2" s="14"/>
      <c r="B2" s="7"/>
      <c r="C2" s="11"/>
      <c r="D2" s="11"/>
      <c r="E2" s="11"/>
      <c r="F2" s="11"/>
      <c r="G2" s="11"/>
      <c r="H2" s="11"/>
      <c r="I2" s="11"/>
      <c r="J2" s="11"/>
    </row>
    <row r="4" spans="1:11" ht="15" customHeight="1" x14ac:dyDescent="0.45">
      <c r="A4" s="15" t="s">
        <v>25</v>
      </c>
    </row>
    <row r="5" spans="1:11" ht="15" customHeight="1" x14ac:dyDescent="0.45">
      <c r="B5" s="16" t="s">
        <v>90</v>
      </c>
    </row>
    <row r="6" spans="1:11" ht="15" customHeight="1" x14ac:dyDescent="0.45">
      <c r="I6" t="s">
        <v>46</v>
      </c>
      <c r="K6" t="s">
        <v>174</v>
      </c>
    </row>
    <row r="7" spans="1:11" ht="15" customHeight="1" x14ac:dyDescent="0.45">
      <c r="B7" s="16" t="s">
        <v>173</v>
      </c>
    </row>
    <row r="8" spans="1:11" ht="15" customHeight="1" x14ac:dyDescent="0.45">
      <c r="B8" s="16" t="s">
        <v>48</v>
      </c>
    </row>
    <row r="9" spans="1:11" ht="15" customHeight="1" x14ac:dyDescent="0.45">
      <c r="B9" s="16" t="s">
        <v>47</v>
      </c>
    </row>
    <row r="11" spans="1:11" ht="15" customHeight="1" x14ac:dyDescent="0.45">
      <c r="B11" s="16" t="s">
        <v>91</v>
      </c>
    </row>
    <row r="12" spans="1:11" ht="15" customHeight="1" x14ac:dyDescent="0.45">
      <c r="B12" s="16" t="s">
        <v>92</v>
      </c>
    </row>
    <row r="14" spans="1:11" ht="15" customHeight="1" x14ac:dyDescent="0.45">
      <c r="A14" s="15" t="s">
        <v>26</v>
      </c>
    </row>
    <row r="15" spans="1:11" ht="15" customHeight="1" x14ac:dyDescent="0.45">
      <c r="B15" s="16" t="s">
        <v>44</v>
      </c>
    </row>
    <row r="17" spans="1:12" ht="15" customHeight="1" x14ac:dyDescent="0.45">
      <c r="C17" t="s">
        <v>29</v>
      </c>
    </row>
    <row r="18" spans="1:12" ht="15" customHeight="1" x14ac:dyDescent="0.45">
      <c r="B18" s="16" t="s">
        <v>85</v>
      </c>
    </row>
    <row r="19" spans="1:12" ht="15" customHeight="1" x14ac:dyDescent="0.45">
      <c r="B19" s="16" t="s">
        <v>86</v>
      </c>
    </row>
    <row r="20" spans="1:12" ht="15" customHeight="1" x14ac:dyDescent="0.45">
      <c r="B20" s="16" t="s">
        <v>43</v>
      </c>
    </row>
    <row r="21" spans="1:12" ht="15" customHeight="1" x14ac:dyDescent="0.45">
      <c r="B21" s="16" t="s">
        <v>87</v>
      </c>
    </row>
    <row r="23" spans="1:12" ht="15" customHeight="1" x14ac:dyDescent="0.45">
      <c r="A23" s="15" t="s">
        <v>27</v>
      </c>
    </row>
    <row r="24" spans="1:12" ht="15" customHeight="1" x14ac:dyDescent="0.45">
      <c r="B24" s="16" t="s">
        <v>93</v>
      </c>
    </row>
    <row r="26" spans="1:12" s="66" customFormat="1" ht="15" customHeight="1" x14ac:dyDescent="0.45">
      <c r="A26" s="70"/>
      <c r="B26" s="71" t="s">
        <v>18</v>
      </c>
      <c r="C26"/>
      <c r="D26" s="64"/>
      <c r="E26" s="64"/>
      <c r="F26" s="64"/>
      <c r="G26" s="64"/>
      <c r="H26" s="64"/>
      <c r="I26" s="64"/>
      <c r="J26" s="64"/>
      <c r="K26" s="64"/>
      <c r="L26" s="64"/>
    </row>
    <row r="30" spans="1:12" ht="15" customHeight="1" x14ac:dyDescent="0.45">
      <c r="B30" s="16" t="s">
        <v>38</v>
      </c>
    </row>
    <row r="32" spans="1:12" ht="15" customHeight="1" x14ac:dyDescent="0.45">
      <c r="B32" s="16" t="s">
        <v>45</v>
      </c>
    </row>
    <row r="33" spans="1:12" ht="15" customHeight="1" x14ac:dyDescent="0.45">
      <c r="C33" s="65"/>
    </row>
    <row r="34" spans="1:12" ht="15" customHeight="1" x14ac:dyDescent="0.45">
      <c r="A34" s="15" t="s">
        <v>28</v>
      </c>
      <c r="I34" t="s">
        <v>186</v>
      </c>
      <c r="L34" t="s">
        <v>187</v>
      </c>
    </row>
    <row r="35" spans="1:12" ht="15" customHeight="1" x14ac:dyDescent="0.45">
      <c r="B35" s="16" t="s">
        <v>98</v>
      </c>
    </row>
    <row r="36" spans="1:12" ht="15" customHeight="1" x14ac:dyDescent="0.45">
      <c r="B36" s="16" t="s">
        <v>94</v>
      </c>
    </row>
    <row r="37" spans="1:12" ht="15" customHeight="1" x14ac:dyDescent="0.45">
      <c r="B37" s="16" t="s">
        <v>95</v>
      </c>
    </row>
    <row r="38" spans="1:12" ht="15" customHeight="1" x14ac:dyDescent="0.45">
      <c r="B38" s="16" t="s">
        <v>96</v>
      </c>
    </row>
    <row r="40" spans="1:12" ht="15" customHeight="1" x14ac:dyDescent="0.45">
      <c r="B40" s="16" t="s">
        <v>97</v>
      </c>
    </row>
    <row r="42" spans="1:12" ht="15" customHeight="1" x14ac:dyDescent="0.45">
      <c r="A42" s="15" t="s">
        <v>33</v>
      </c>
    </row>
    <row r="43" spans="1:12" ht="15" customHeight="1" x14ac:dyDescent="0.45">
      <c r="B43" s="16" t="s">
        <v>165</v>
      </c>
    </row>
    <row r="44" spans="1:12" ht="15" customHeight="1" x14ac:dyDescent="0.45">
      <c r="B44" s="16" t="s">
        <v>168</v>
      </c>
    </row>
    <row r="45" spans="1:12" ht="15" customHeight="1" x14ac:dyDescent="0.45">
      <c r="E45" s="74" t="s">
        <v>49</v>
      </c>
      <c r="F45" s="74" t="s">
        <v>50</v>
      </c>
      <c r="G45" s="74" t="s">
        <v>166</v>
      </c>
    </row>
    <row r="46" spans="1:12" ht="15" customHeight="1" x14ac:dyDescent="0.45">
      <c r="B46" s="16" t="s">
        <v>159</v>
      </c>
    </row>
    <row r="47" spans="1:12" ht="15" customHeight="1" x14ac:dyDescent="0.45">
      <c r="B47" s="16" t="s">
        <v>160</v>
      </c>
    </row>
    <row r="48" spans="1:12" ht="15" customHeight="1" x14ac:dyDescent="0.45">
      <c r="B48" s="16" t="s">
        <v>161</v>
      </c>
    </row>
    <row r="49" spans="1:3" ht="15" customHeight="1" x14ac:dyDescent="0.45">
      <c r="B49" s="16" t="s">
        <v>162</v>
      </c>
    </row>
    <row r="50" spans="1:3" ht="15" customHeight="1" x14ac:dyDescent="0.45">
      <c r="B50" s="16" t="s">
        <v>163</v>
      </c>
    </row>
    <row r="51" spans="1:3" ht="15" customHeight="1" x14ac:dyDescent="0.45">
      <c r="B51" s="16" t="s">
        <v>164</v>
      </c>
    </row>
    <row r="53" spans="1:3" ht="15" customHeight="1" x14ac:dyDescent="0.45">
      <c r="A53" s="15" t="s">
        <v>34</v>
      </c>
      <c r="B53" s="73"/>
      <c r="C53" s="32"/>
    </row>
    <row r="54" spans="1:3" ht="15" customHeight="1" x14ac:dyDescent="0.45">
      <c r="A54" s="75"/>
      <c r="B54" s="73" t="s">
        <v>106</v>
      </c>
      <c r="C54" s="32"/>
    </row>
    <row r="55" spans="1:3" ht="15" customHeight="1" x14ac:dyDescent="0.45">
      <c r="A55" s="75"/>
      <c r="C55" s="32"/>
    </row>
    <row r="56" spans="1:3" ht="15" customHeight="1" x14ac:dyDescent="0.45">
      <c r="A56" s="75"/>
      <c r="B56" s="16" t="s">
        <v>36</v>
      </c>
      <c r="C56" s="67">
        <v>10209.1</v>
      </c>
    </row>
    <row r="57" spans="1:3" ht="15" customHeight="1" x14ac:dyDescent="0.45">
      <c r="A57" s="75"/>
      <c r="B57" s="16" t="s">
        <v>101</v>
      </c>
      <c r="C57" s="67">
        <v>6635.9</v>
      </c>
    </row>
    <row r="58" spans="1:3" ht="15" customHeight="1" x14ac:dyDescent="0.45">
      <c r="A58" s="75"/>
      <c r="B58" s="16" t="s">
        <v>37</v>
      </c>
      <c r="C58" s="67">
        <v>980</v>
      </c>
    </row>
    <row r="59" spans="1:3" ht="15" customHeight="1" x14ac:dyDescent="0.45">
      <c r="A59" s="75"/>
      <c r="B59" s="16" t="s">
        <v>20</v>
      </c>
      <c r="C59">
        <f>C56-SUM(C57:C58)</f>
        <v>2593.2000000000007</v>
      </c>
    </row>
    <row r="60" spans="1:3" ht="15" customHeight="1" x14ac:dyDescent="0.45">
      <c r="A60" s="75"/>
      <c r="B60" s="16" t="s">
        <v>21</v>
      </c>
      <c r="C60" s="67">
        <v>252.9</v>
      </c>
    </row>
    <row r="61" spans="1:3" ht="15" customHeight="1" x14ac:dyDescent="0.45">
      <c r="A61" s="75"/>
      <c r="B61" s="16" t="s">
        <v>22</v>
      </c>
      <c r="C61">
        <f>C59-C60</f>
        <v>2340.3000000000006</v>
      </c>
    </row>
    <row r="62" spans="1:3" ht="15" customHeight="1" x14ac:dyDescent="0.45">
      <c r="A62" s="75"/>
      <c r="B62" s="16" t="s">
        <v>23</v>
      </c>
      <c r="C62" s="67">
        <v>584.6</v>
      </c>
    </row>
    <row r="63" spans="1:3" ht="15" customHeight="1" x14ac:dyDescent="0.45">
      <c r="A63" s="75"/>
      <c r="B63" s="16" t="s">
        <v>24</v>
      </c>
      <c r="C63">
        <f>C61-C62</f>
        <v>1755.7000000000007</v>
      </c>
    </row>
    <row r="64" spans="1:3" ht="15" customHeight="1" x14ac:dyDescent="0.45">
      <c r="A64" s="75"/>
    </row>
    <row r="65" spans="1:4" ht="15" customHeight="1" x14ac:dyDescent="0.45">
      <c r="A65" s="75"/>
      <c r="B65" s="16" t="s">
        <v>104</v>
      </c>
      <c r="C65" s="32"/>
    </row>
    <row r="66" spans="1:4" ht="15" customHeight="1" x14ac:dyDescent="0.45">
      <c r="A66" s="75"/>
      <c r="B66" s="16" t="s">
        <v>105</v>
      </c>
      <c r="C66" s="32"/>
    </row>
    <row r="67" spans="1:4" ht="15" customHeight="1" x14ac:dyDescent="0.45">
      <c r="A67" s="75"/>
      <c r="B67" s="73" t="s">
        <v>61</v>
      </c>
      <c r="C67" s="67">
        <v>95</v>
      </c>
    </row>
    <row r="68" spans="1:4" ht="15" customHeight="1" x14ac:dyDescent="0.45">
      <c r="A68" s="75"/>
      <c r="B68" s="73" t="s">
        <v>103</v>
      </c>
      <c r="C68" s="67">
        <v>132</v>
      </c>
    </row>
    <row r="69" spans="1:4" ht="15" customHeight="1" x14ac:dyDescent="0.45">
      <c r="A69" s="75"/>
      <c r="B69" s="73" t="s">
        <v>170</v>
      </c>
      <c r="C69" s="67">
        <v>279</v>
      </c>
    </row>
    <row r="70" spans="1:4" ht="15" customHeight="1" x14ac:dyDescent="0.45">
      <c r="A70" s="75"/>
      <c r="B70" s="73" t="s">
        <v>102</v>
      </c>
      <c r="C70" s="67">
        <v>120</v>
      </c>
    </row>
    <row r="71" spans="1:4" ht="15" customHeight="1" x14ac:dyDescent="0.45">
      <c r="A71" s="75"/>
      <c r="B71" s="73"/>
      <c r="C71" s="32"/>
    </row>
    <row r="72" spans="1:4" ht="15" customHeight="1" x14ac:dyDescent="0.45">
      <c r="A72" s="75"/>
      <c r="B72" s="73" t="s">
        <v>52</v>
      </c>
      <c r="C72" s="32"/>
    </row>
    <row r="73" spans="1:4" ht="15" customHeight="1" x14ac:dyDescent="0.45">
      <c r="A73" s="75"/>
      <c r="B73" s="73"/>
      <c r="C73" s="32"/>
    </row>
    <row r="74" spans="1:4" ht="15" customHeight="1" x14ac:dyDescent="0.45">
      <c r="A74" s="15" t="s">
        <v>35</v>
      </c>
      <c r="B74" s="73"/>
      <c r="C74" s="32"/>
    </row>
    <row r="75" spans="1:4" ht="15" customHeight="1" x14ac:dyDescent="0.45">
      <c r="A75" s="75"/>
      <c r="B75" s="73" t="s">
        <v>135</v>
      </c>
      <c r="C75" s="32"/>
    </row>
    <row r="76" spans="1:4" ht="15" customHeight="1" x14ac:dyDescent="0.45">
      <c r="A76" s="75"/>
      <c r="B76" s="73"/>
      <c r="C76" s="32"/>
    </row>
    <row r="77" spans="1:4" ht="15" customHeight="1" x14ac:dyDescent="0.45">
      <c r="A77" s="75"/>
      <c r="B77" s="73"/>
      <c r="C77" s="32" t="s">
        <v>130</v>
      </c>
      <c r="D77" t="s">
        <v>144</v>
      </c>
    </row>
    <row r="78" spans="1:4" ht="15" customHeight="1" x14ac:dyDescent="0.45">
      <c r="A78" s="75"/>
      <c r="B78" s="73" t="s">
        <v>119</v>
      </c>
      <c r="C78" s="32"/>
    </row>
    <row r="79" spans="1:4" ht="15" customHeight="1" x14ac:dyDescent="0.45">
      <c r="A79" s="75"/>
      <c r="B79" s="73" t="s">
        <v>122</v>
      </c>
      <c r="C79" s="32"/>
    </row>
    <row r="80" spans="1:4" ht="15" customHeight="1" x14ac:dyDescent="0.45">
      <c r="A80" s="75"/>
      <c r="B80" s="73" t="s">
        <v>131</v>
      </c>
      <c r="C80" s="32"/>
    </row>
    <row r="81" spans="1:4" ht="15" customHeight="1" x14ac:dyDescent="0.45">
      <c r="A81" s="75"/>
      <c r="B81" s="73" t="s">
        <v>171</v>
      </c>
      <c r="C81" s="32"/>
    </row>
    <row r="82" spans="1:4" ht="15" customHeight="1" x14ac:dyDescent="0.45">
      <c r="A82" s="75"/>
      <c r="B82" s="73" t="s">
        <v>184</v>
      </c>
      <c r="C82" s="32"/>
    </row>
    <row r="83" spans="1:4" ht="15" customHeight="1" x14ac:dyDescent="0.45">
      <c r="A83" s="75"/>
      <c r="B83" s="73" t="s">
        <v>132</v>
      </c>
      <c r="C83" s="32"/>
    </row>
    <row r="84" spans="1:4" ht="15" customHeight="1" x14ac:dyDescent="0.45">
      <c r="A84" s="75"/>
      <c r="B84" s="73" t="s">
        <v>133</v>
      </c>
      <c r="C84" s="32"/>
    </row>
    <row r="85" spans="1:4" ht="15" customHeight="1" x14ac:dyDescent="0.45">
      <c r="A85" s="75"/>
      <c r="B85" s="73" t="s">
        <v>117</v>
      </c>
      <c r="C85" s="32"/>
      <c r="D85" s="32"/>
    </row>
    <row r="86" spans="1:4" ht="15" customHeight="1" x14ac:dyDescent="0.45">
      <c r="A86" s="75"/>
      <c r="B86" s="73" t="s">
        <v>118</v>
      </c>
      <c r="C86" s="32"/>
    </row>
    <row r="87" spans="1:4" ht="15" customHeight="1" x14ac:dyDescent="0.45">
      <c r="A87" s="75"/>
      <c r="B87" s="73" t="s">
        <v>136</v>
      </c>
      <c r="C87" s="32"/>
    </row>
    <row r="88" spans="1:4" ht="15" customHeight="1" x14ac:dyDescent="0.45">
      <c r="A88" s="75"/>
      <c r="B88" s="73" t="s">
        <v>120</v>
      </c>
      <c r="C88" s="32"/>
    </row>
    <row r="89" spans="1:4" ht="15" customHeight="1" x14ac:dyDescent="0.45">
      <c r="A89" s="75"/>
      <c r="B89" s="73" t="s">
        <v>121</v>
      </c>
      <c r="C89" s="32"/>
    </row>
    <row r="90" spans="1:4" ht="15" customHeight="1" x14ac:dyDescent="0.45">
      <c r="A90" s="75"/>
      <c r="B90" s="73" t="s">
        <v>123</v>
      </c>
      <c r="C90" s="32"/>
    </row>
    <row r="91" spans="1:4" ht="15" customHeight="1" x14ac:dyDescent="0.45">
      <c r="A91" s="75"/>
      <c r="B91" s="73" t="s">
        <v>137</v>
      </c>
      <c r="C91" s="32"/>
    </row>
    <row r="92" spans="1:4" ht="15" customHeight="1" x14ac:dyDescent="0.45">
      <c r="A92" s="75"/>
      <c r="B92" s="73" t="s">
        <v>185</v>
      </c>
      <c r="C92" s="32"/>
    </row>
    <row r="93" spans="1:4" ht="15" customHeight="1" x14ac:dyDescent="0.45">
      <c r="A93" s="75"/>
      <c r="B93" s="73" t="s">
        <v>138</v>
      </c>
      <c r="C93" s="32"/>
    </row>
    <row r="94" spans="1:4" ht="15" customHeight="1" x14ac:dyDescent="0.45">
      <c r="A94" s="75"/>
      <c r="B94" s="73" t="s">
        <v>139</v>
      </c>
      <c r="C94" s="32"/>
    </row>
    <row r="95" spans="1:4" ht="15" customHeight="1" x14ac:dyDescent="0.45">
      <c r="A95" s="75"/>
      <c r="B95" s="73" t="s">
        <v>172</v>
      </c>
      <c r="C95" s="32"/>
    </row>
    <row r="96" spans="1:4" ht="15" customHeight="1" x14ac:dyDescent="0.45">
      <c r="A96" s="75"/>
      <c r="B96" s="73" t="s">
        <v>140</v>
      </c>
      <c r="C96" s="32"/>
    </row>
    <row r="97" spans="1:4" ht="15" customHeight="1" x14ac:dyDescent="0.45">
      <c r="A97" s="75"/>
      <c r="B97" s="73" t="s">
        <v>141</v>
      </c>
      <c r="C97" s="32"/>
    </row>
    <row r="98" spans="1:4" ht="15" customHeight="1" x14ac:dyDescent="0.45">
      <c r="A98" s="75"/>
      <c r="B98" s="73" t="s">
        <v>124</v>
      </c>
      <c r="C98" s="32"/>
    </row>
    <row r="99" spans="1:4" ht="15" customHeight="1" x14ac:dyDescent="0.45">
      <c r="A99" s="75"/>
      <c r="B99" s="73" t="s">
        <v>142</v>
      </c>
      <c r="C99" s="32"/>
    </row>
    <row r="100" spans="1:4" ht="15" customHeight="1" x14ac:dyDescent="0.45">
      <c r="A100" s="75"/>
      <c r="B100" s="73" t="s">
        <v>127</v>
      </c>
      <c r="C100" s="32"/>
    </row>
    <row r="101" spans="1:4" ht="15" customHeight="1" x14ac:dyDescent="0.45">
      <c r="A101" s="75"/>
      <c r="B101" s="73" t="s">
        <v>125</v>
      </c>
      <c r="C101" s="32"/>
    </row>
    <row r="102" spans="1:4" ht="15" customHeight="1" x14ac:dyDescent="0.45">
      <c r="A102" s="75"/>
      <c r="B102" s="73" t="s">
        <v>65</v>
      </c>
      <c r="C102" s="32"/>
    </row>
    <row r="103" spans="1:4" ht="15" customHeight="1" x14ac:dyDescent="0.45">
      <c r="A103" s="75"/>
      <c r="B103" s="73" t="s">
        <v>143</v>
      </c>
      <c r="C103" s="32"/>
    </row>
    <row r="104" spans="1:4" ht="15" customHeight="1" x14ac:dyDescent="0.45">
      <c r="A104" s="75"/>
      <c r="B104" s="73" t="s">
        <v>126</v>
      </c>
      <c r="C104" s="32"/>
    </row>
    <row r="105" spans="1:4" s="32" customFormat="1" ht="15" customHeight="1" x14ac:dyDescent="0.45">
      <c r="A105" s="75"/>
      <c r="B105" s="73" t="s">
        <v>128</v>
      </c>
    </row>
    <row r="106" spans="1:4" ht="15" customHeight="1" x14ac:dyDescent="0.45">
      <c r="A106" s="75"/>
      <c r="B106" s="73" t="s">
        <v>129</v>
      </c>
      <c r="C106" s="32"/>
      <c r="D106" s="32"/>
    </row>
    <row r="107" spans="1:4" ht="15" customHeight="1" x14ac:dyDescent="0.45">
      <c r="A107" s="75"/>
      <c r="B107" s="73" t="s">
        <v>134</v>
      </c>
      <c r="C107" s="32"/>
    </row>
    <row r="108" spans="1:4" ht="15" customHeight="1" x14ac:dyDescent="0.45">
      <c r="A108" s="75"/>
      <c r="B108" s="73"/>
      <c r="C108" s="32"/>
    </row>
    <row r="109" spans="1:4" ht="15" customHeight="1" x14ac:dyDescent="0.45">
      <c r="A109" s="15" t="s">
        <v>40</v>
      </c>
      <c r="B109" s="73"/>
      <c r="C109" s="32"/>
    </row>
    <row r="110" spans="1:4" ht="15" customHeight="1" x14ac:dyDescent="0.45">
      <c r="A110" s="75"/>
      <c r="B110" s="73" t="s">
        <v>107</v>
      </c>
      <c r="C110" s="32"/>
    </row>
    <row r="111" spans="1:4" ht="15" customHeight="1" x14ac:dyDescent="0.45">
      <c r="A111" s="75"/>
      <c r="B111" s="73"/>
      <c r="C111" s="32"/>
    </row>
    <row r="112" spans="1:4" ht="15" customHeight="1" x14ac:dyDescent="0.45">
      <c r="A112" s="75"/>
      <c r="B112" s="16" t="s">
        <v>36</v>
      </c>
      <c r="C112" s="67">
        <v>3646.1071428571431</v>
      </c>
    </row>
    <row r="113" spans="1:3" ht="15" customHeight="1" x14ac:dyDescent="0.45">
      <c r="A113" s="75"/>
      <c r="B113" s="16" t="s">
        <v>101</v>
      </c>
      <c r="C113" s="67">
        <v>2369.9642857142858</v>
      </c>
    </row>
    <row r="114" spans="1:3" ht="15" customHeight="1" x14ac:dyDescent="0.45">
      <c r="A114" s="75"/>
      <c r="B114" s="16" t="s">
        <v>112</v>
      </c>
      <c r="C114">
        <f>C112-C113</f>
        <v>1276.1428571428573</v>
      </c>
    </row>
    <row r="115" spans="1:3" ht="15" customHeight="1" x14ac:dyDescent="0.45">
      <c r="A115" s="75"/>
      <c r="B115" s="16" t="s">
        <v>37</v>
      </c>
      <c r="C115" s="67">
        <v>182.28571428571428</v>
      </c>
    </row>
    <row r="116" spans="1:3" ht="15" customHeight="1" x14ac:dyDescent="0.45">
      <c r="A116" s="75"/>
      <c r="B116" s="16" t="s">
        <v>111</v>
      </c>
      <c r="C116">
        <f>C114-C115</f>
        <v>1093.8571428571431</v>
      </c>
    </row>
    <row r="117" spans="1:3" ht="15" customHeight="1" x14ac:dyDescent="0.45">
      <c r="A117" s="75"/>
      <c r="B117" s="16" t="s">
        <v>21</v>
      </c>
      <c r="C117" s="67">
        <v>90.321428571428584</v>
      </c>
    </row>
    <row r="118" spans="1:3" ht="15" customHeight="1" x14ac:dyDescent="0.45">
      <c r="A118" s="75"/>
      <c r="B118" s="16" t="s">
        <v>22</v>
      </c>
      <c r="C118">
        <f>C116-C117</f>
        <v>1003.5357142857146</v>
      </c>
    </row>
    <row r="119" spans="1:3" ht="15" customHeight="1" x14ac:dyDescent="0.45">
      <c r="A119" s="75"/>
      <c r="B119" s="16" t="s">
        <v>23</v>
      </c>
      <c r="C119" s="67">
        <v>208.78571428571431</v>
      </c>
    </row>
    <row r="120" spans="1:3" ht="15" customHeight="1" x14ac:dyDescent="0.45">
      <c r="A120" s="75"/>
      <c r="B120" s="16" t="s">
        <v>24</v>
      </c>
      <c r="C120">
        <f>C118-C119</f>
        <v>794.75000000000023</v>
      </c>
    </row>
    <row r="121" spans="1:3" ht="15" customHeight="1" x14ac:dyDescent="0.45">
      <c r="A121" s="75"/>
      <c r="B121" s="73"/>
      <c r="C121" s="32"/>
    </row>
    <row r="122" spans="1:3" ht="15" customHeight="1" x14ac:dyDescent="0.45">
      <c r="A122" s="75"/>
      <c r="B122" s="73" t="s">
        <v>108</v>
      </c>
      <c r="C122" s="32"/>
    </row>
    <row r="123" spans="1:3" ht="15" customHeight="1" x14ac:dyDescent="0.45">
      <c r="A123" s="75"/>
      <c r="B123" s="73" t="s">
        <v>109</v>
      </c>
      <c r="C123" s="67">
        <v>22.4</v>
      </c>
    </row>
    <row r="124" spans="1:3" ht="15" customHeight="1" x14ac:dyDescent="0.45">
      <c r="A124" s="75"/>
      <c r="B124" s="73" t="s">
        <v>110</v>
      </c>
      <c r="C124" s="67">
        <v>10</v>
      </c>
    </row>
    <row r="125" spans="1:3" ht="15" customHeight="1" x14ac:dyDescent="0.45">
      <c r="A125" s="75"/>
      <c r="B125" s="73" t="s">
        <v>61</v>
      </c>
      <c r="C125" s="67">
        <v>15.8</v>
      </c>
    </row>
    <row r="126" spans="1:3" ht="15" customHeight="1" x14ac:dyDescent="0.45">
      <c r="A126" s="75"/>
      <c r="B126" s="73" t="s">
        <v>113</v>
      </c>
      <c r="C126" s="76">
        <v>0.2</v>
      </c>
    </row>
    <row r="127" spans="1:3" ht="15" customHeight="1" x14ac:dyDescent="0.45">
      <c r="A127" s="75"/>
      <c r="B127" s="73"/>
      <c r="C127" s="32"/>
    </row>
    <row r="128" spans="1:3" ht="15" customHeight="1" x14ac:dyDescent="0.45">
      <c r="A128" s="75"/>
      <c r="B128" s="73" t="s">
        <v>53</v>
      </c>
      <c r="C128" s="32"/>
    </row>
    <row r="129" spans="1:5" ht="15" customHeight="1" x14ac:dyDescent="0.45">
      <c r="A129" s="75"/>
      <c r="B129" s="73"/>
      <c r="C129" s="32"/>
    </row>
    <row r="130" spans="1:5" ht="15" customHeight="1" x14ac:dyDescent="0.45">
      <c r="A130" s="15" t="s">
        <v>42</v>
      </c>
    </row>
    <row r="131" spans="1:5" ht="15" customHeight="1" x14ac:dyDescent="0.45">
      <c r="B131" s="16" t="s">
        <v>114</v>
      </c>
      <c r="C131" s="64"/>
      <c r="D131" s="64"/>
      <c r="E131" s="64"/>
    </row>
    <row r="132" spans="1:5" ht="15" customHeight="1" x14ac:dyDescent="0.45">
      <c r="C132" s="64"/>
      <c r="D132" s="64"/>
      <c r="E132" s="64"/>
    </row>
    <row r="133" spans="1:5" ht="15" customHeight="1" x14ac:dyDescent="0.45">
      <c r="B133" s="16" t="s">
        <v>56</v>
      </c>
      <c r="C133" s="80" t="s">
        <v>49</v>
      </c>
      <c r="D133" s="80" t="s">
        <v>50</v>
      </c>
      <c r="E133" s="64"/>
    </row>
    <row r="134" spans="1:5" ht="15" customHeight="1" x14ac:dyDescent="0.45">
      <c r="B134" s="16" t="s">
        <v>36</v>
      </c>
      <c r="C134" s="67">
        <v>408365.67200000008</v>
      </c>
      <c r="D134" s="67">
        <v>400196.72000000003</v>
      </c>
      <c r="E134" s="64"/>
    </row>
    <row r="135" spans="1:5" ht="15" customHeight="1" x14ac:dyDescent="0.45">
      <c r="B135" s="16" t="s">
        <v>19</v>
      </c>
      <c r="C135" s="67">
        <v>265436.60000000003</v>
      </c>
      <c r="D135" s="67">
        <v>252164.77</v>
      </c>
      <c r="E135" s="64"/>
    </row>
    <row r="136" spans="1:5" ht="15" customHeight="1" x14ac:dyDescent="0.45">
      <c r="B136" s="16" t="s">
        <v>37</v>
      </c>
      <c r="C136" s="67">
        <v>20418.2</v>
      </c>
      <c r="D136" s="67">
        <v>19601.472000000002</v>
      </c>
      <c r="E136" s="64"/>
    </row>
    <row r="137" spans="1:5" ht="15" customHeight="1" x14ac:dyDescent="0.45">
      <c r="B137" s="16" t="s">
        <v>57</v>
      </c>
      <c r="C137" s="67">
        <v>4536.9240400000008</v>
      </c>
      <c r="D137" s="67">
        <v>4446.1855592000011</v>
      </c>
      <c r="E137" s="64"/>
    </row>
    <row r="138" spans="1:5" ht="15" customHeight="1" x14ac:dyDescent="0.45">
      <c r="B138" s="16" t="s">
        <v>51</v>
      </c>
      <c r="C138">
        <f>C134-SUM(C135:C136)+C137</f>
        <v>127047.79604000003</v>
      </c>
      <c r="D138">
        <f>D134-SUM(D135:D136)+D137</f>
        <v>132876.66355920007</v>
      </c>
      <c r="E138" s="64"/>
    </row>
    <row r="139" spans="1:5" ht="15" customHeight="1" x14ac:dyDescent="0.45">
      <c r="B139" s="16" t="s">
        <v>21</v>
      </c>
      <c r="C139" s="67">
        <v>10117.340609200002</v>
      </c>
      <c r="D139" s="67">
        <v>9914.9937970160008</v>
      </c>
      <c r="E139" s="64"/>
    </row>
    <row r="140" spans="1:5" ht="15" customHeight="1" x14ac:dyDescent="0.45">
      <c r="B140" s="16" t="s">
        <v>22</v>
      </c>
      <c r="C140">
        <f>C138-C139</f>
        <v>116930.45543080002</v>
      </c>
      <c r="D140">
        <f>D138-D139</f>
        <v>122961.66976218407</v>
      </c>
      <c r="E140" s="64"/>
    </row>
    <row r="141" spans="1:5" ht="15" customHeight="1" x14ac:dyDescent="0.45">
      <c r="B141" s="16" t="s">
        <v>23</v>
      </c>
      <c r="C141" s="67">
        <v>23385.756686160003</v>
      </c>
      <c r="D141" s="67">
        <v>22918.0415524368</v>
      </c>
      <c r="E141" s="64"/>
    </row>
    <row r="142" spans="1:5" ht="15" customHeight="1" x14ac:dyDescent="0.45">
      <c r="B142" s="16" t="s">
        <v>24</v>
      </c>
      <c r="C142">
        <f>C140-C141</f>
        <v>93544.698744640016</v>
      </c>
      <c r="D142">
        <f>D140-D141</f>
        <v>100043.62820974727</v>
      </c>
      <c r="E142" s="64"/>
    </row>
    <row r="143" spans="1:5" ht="15" customHeight="1" x14ac:dyDescent="0.45">
      <c r="E143" s="64"/>
    </row>
    <row r="144" spans="1:5" ht="15" customHeight="1" x14ac:dyDescent="0.45">
      <c r="B144" s="16" t="s">
        <v>39</v>
      </c>
      <c r="C144" s="67">
        <v>9745.0500000000011</v>
      </c>
      <c r="D144" s="67">
        <v>9550.1489999999994</v>
      </c>
      <c r="E144" s="64"/>
    </row>
    <row r="145" spans="1:11" ht="15" customHeight="1" x14ac:dyDescent="0.45">
      <c r="B145" s="16" t="s">
        <v>41</v>
      </c>
      <c r="C145" s="67">
        <v>1169.4060000000002</v>
      </c>
      <c r="D145" s="67">
        <v>1134.3238199999998</v>
      </c>
      <c r="E145" s="64"/>
    </row>
    <row r="146" spans="1:11" ht="15" customHeight="1" x14ac:dyDescent="0.45">
      <c r="B146" s="16" t="s">
        <v>115</v>
      </c>
      <c r="C146" s="67">
        <v>67800</v>
      </c>
      <c r="D146" s="67">
        <v>8623</v>
      </c>
      <c r="E146" s="64"/>
    </row>
    <row r="147" spans="1:11" ht="15" customHeight="1" x14ac:dyDescent="0.45">
      <c r="B147" s="16" t="s">
        <v>54</v>
      </c>
      <c r="C147" s="67">
        <v>6579</v>
      </c>
      <c r="D147" s="67">
        <v>6379</v>
      </c>
      <c r="E147" s="64"/>
    </row>
    <row r="148" spans="1:11" ht="15" customHeight="1" x14ac:dyDescent="0.45">
      <c r="B148" s="16" t="s">
        <v>55</v>
      </c>
      <c r="C148" s="67">
        <v>8100</v>
      </c>
      <c r="D148" s="67">
        <v>0</v>
      </c>
      <c r="E148" s="64"/>
    </row>
    <row r="149" spans="1:11" ht="15" customHeight="1" x14ac:dyDescent="0.45">
      <c r="C149" s="67"/>
      <c r="D149" s="67"/>
      <c r="E149" s="64"/>
    </row>
    <row r="150" spans="1:11" ht="15" customHeight="1" x14ac:dyDescent="0.45">
      <c r="C150" s="64"/>
      <c r="D150" s="64"/>
    </row>
    <row r="151" spans="1:11" ht="15" customHeight="1" x14ac:dyDescent="0.45">
      <c r="C151" s="64"/>
      <c r="D151" s="64"/>
    </row>
    <row r="152" spans="1:11" ht="15" customHeight="1" x14ac:dyDescent="0.45">
      <c r="C152" s="64"/>
      <c r="D152" s="64"/>
    </row>
    <row r="153" spans="1:11" ht="15" customHeight="1" x14ac:dyDescent="0.45">
      <c r="C153" s="64"/>
      <c r="D153" s="64"/>
    </row>
    <row r="154" spans="1:11" ht="15" customHeight="1" x14ac:dyDescent="0.45">
      <c r="C154" s="64"/>
      <c r="D154" s="64"/>
    </row>
    <row r="155" spans="1:11" ht="15" customHeight="1" x14ac:dyDescent="0.45">
      <c r="C155" s="64"/>
      <c r="D155" s="64"/>
    </row>
    <row r="156" spans="1:11" ht="15" customHeight="1" x14ac:dyDescent="0.45">
      <c r="C156" s="64"/>
      <c r="D156" s="64"/>
    </row>
    <row r="157" spans="1:11" ht="15" customHeight="1" x14ac:dyDescent="0.45">
      <c r="C157" s="64"/>
      <c r="D157" s="64"/>
    </row>
    <row r="158" spans="1:11" ht="15" customHeight="1" x14ac:dyDescent="0.45">
      <c r="B158"/>
      <c r="F158" s="64"/>
      <c r="G158" s="64"/>
      <c r="H158" s="64"/>
      <c r="I158" s="64"/>
    </row>
    <row r="159" spans="1:11" ht="15" customHeight="1" x14ac:dyDescent="0.45">
      <c r="C159" s="64"/>
      <c r="D159" s="64"/>
      <c r="F159" s="64"/>
      <c r="G159" s="64"/>
      <c r="H159" s="64"/>
      <c r="I159" s="64"/>
      <c r="J159" s="64"/>
      <c r="K159" s="64"/>
    </row>
    <row r="160" spans="1:11" ht="15" customHeight="1" x14ac:dyDescent="0.45">
      <c r="A160" s="15" t="s">
        <v>64</v>
      </c>
      <c r="C160" s="65"/>
      <c r="F160" s="64"/>
      <c r="G160" s="64"/>
      <c r="H160" s="64"/>
      <c r="I160" s="64"/>
      <c r="J160" s="64"/>
      <c r="K160" s="64"/>
    </row>
    <row r="161" spans="2:11" ht="15" customHeight="1" x14ac:dyDescent="0.45">
      <c r="B161" s="16" t="s">
        <v>89</v>
      </c>
      <c r="C161" s="65"/>
      <c r="F161" s="64"/>
      <c r="G161" s="64"/>
      <c r="H161" s="64"/>
      <c r="I161" s="64"/>
      <c r="J161" s="64"/>
      <c r="K161" s="64"/>
    </row>
    <row r="162" spans="2:11" ht="15" customHeight="1" x14ac:dyDescent="0.45">
      <c r="B162" s="16" t="s">
        <v>179</v>
      </c>
      <c r="C162" s="65"/>
      <c r="F162" s="64"/>
      <c r="G162" s="64"/>
      <c r="H162" s="64"/>
      <c r="I162" s="64"/>
      <c r="J162" s="64"/>
      <c r="K162" s="64"/>
    </row>
    <row r="163" spans="2:11" ht="15" customHeight="1" x14ac:dyDescent="0.45">
      <c r="C163" s="65"/>
      <c r="F163" s="64"/>
      <c r="G163" s="64"/>
      <c r="H163" s="64"/>
      <c r="I163" s="64"/>
      <c r="J163" s="64"/>
      <c r="K163" s="64"/>
    </row>
    <row r="164" spans="2:11" ht="15" customHeight="1" x14ac:dyDescent="0.45">
      <c r="C164" s="65"/>
      <c r="F164" s="64"/>
      <c r="G164" s="64"/>
      <c r="H164" s="64"/>
      <c r="I164" s="64"/>
      <c r="J164" s="64"/>
      <c r="K164" s="64"/>
    </row>
    <row r="165" spans="2:11" ht="15" customHeight="1" x14ac:dyDescent="0.45">
      <c r="C165" s="65"/>
      <c r="F165" s="64"/>
      <c r="G165" s="64"/>
      <c r="H165" s="64"/>
      <c r="I165" s="64"/>
      <c r="J165" s="64"/>
      <c r="K165" s="64"/>
    </row>
    <row r="166" spans="2:11" ht="15" customHeight="1" x14ac:dyDescent="0.45">
      <c r="C166" s="65"/>
      <c r="F166" s="64"/>
      <c r="G166" s="64"/>
      <c r="H166" s="64"/>
      <c r="I166" s="64"/>
      <c r="J166" s="64"/>
      <c r="K166" s="64"/>
    </row>
    <row r="167" spans="2:11" ht="15" customHeight="1" x14ac:dyDescent="0.45">
      <c r="C167" s="65"/>
      <c r="F167" s="64"/>
      <c r="G167" s="64"/>
      <c r="H167" s="64"/>
      <c r="I167" s="64"/>
      <c r="J167" s="64"/>
      <c r="K167" s="64"/>
    </row>
    <row r="168" spans="2:11" ht="15" customHeight="1" x14ac:dyDescent="0.45">
      <c r="C168" s="65"/>
      <c r="F168" s="64"/>
      <c r="G168" s="64"/>
      <c r="H168" s="64"/>
      <c r="I168" s="64"/>
      <c r="J168" s="64"/>
      <c r="K168" s="64"/>
    </row>
    <row r="169" spans="2:11" ht="15" customHeight="1" x14ac:dyDescent="0.45">
      <c r="C169" s="65"/>
      <c r="F169" s="64"/>
      <c r="G169" s="64"/>
      <c r="H169" s="64"/>
      <c r="I169" s="64"/>
      <c r="J169" s="64"/>
      <c r="K169" s="64"/>
    </row>
    <row r="170" spans="2:11" ht="15" customHeight="1" x14ac:dyDescent="0.45">
      <c r="C170" s="65"/>
      <c r="F170" s="64"/>
      <c r="G170" s="64"/>
      <c r="H170" s="64"/>
      <c r="I170" s="64"/>
      <c r="J170" s="64"/>
      <c r="K170" s="64"/>
    </row>
    <row r="171" spans="2:11" ht="15" customHeight="1" x14ac:dyDescent="0.45">
      <c r="C171" s="65"/>
      <c r="F171" s="64"/>
      <c r="G171" s="64"/>
      <c r="H171" s="64"/>
      <c r="I171" s="64"/>
      <c r="J171" s="64"/>
      <c r="K171" s="64"/>
    </row>
    <row r="172" spans="2:11" ht="15" customHeight="1" x14ac:dyDescent="0.45">
      <c r="C172" s="65"/>
      <c r="F172" s="64"/>
      <c r="G172" s="64"/>
      <c r="H172" s="64"/>
      <c r="I172" s="64"/>
      <c r="J172" s="64"/>
      <c r="K172" s="64"/>
    </row>
    <row r="173" spans="2:11" ht="15" customHeight="1" x14ac:dyDescent="0.45">
      <c r="C173" s="65"/>
      <c r="F173" s="64"/>
      <c r="G173" s="64"/>
      <c r="H173" s="64"/>
      <c r="I173" s="64"/>
      <c r="J173" s="64"/>
      <c r="K173" s="64"/>
    </row>
    <row r="174" spans="2:11" ht="15" customHeight="1" x14ac:dyDescent="0.45">
      <c r="C174" s="65"/>
      <c r="F174" s="64"/>
      <c r="G174" s="64"/>
      <c r="H174" s="64"/>
      <c r="I174" s="64"/>
      <c r="J174" s="64"/>
      <c r="K174" s="64"/>
    </row>
    <row r="175" spans="2:11" ht="15" customHeight="1" x14ac:dyDescent="0.45">
      <c r="C175" s="65"/>
      <c r="F175" s="64"/>
      <c r="G175" s="64"/>
      <c r="H175" s="64"/>
      <c r="I175" s="64"/>
      <c r="J175" s="64"/>
      <c r="K175" s="64"/>
    </row>
    <row r="176" spans="2:11" ht="15" customHeight="1" x14ac:dyDescent="0.45">
      <c r="C176" s="65"/>
    </row>
    <row r="177" spans="3:10" ht="15" customHeight="1" x14ac:dyDescent="0.45">
      <c r="C177" s="65"/>
    </row>
    <row r="178" spans="3:10" ht="15" customHeight="1" x14ac:dyDescent="0.45">
      <c r="C178" s="65"/>
      <c r="J178" s="32"/>
    </row>
    <row r="179" spans="3:10" ht="15" customHeight="1" x14ac:dyDescent="0.45">
      <c r="C179" s="65"/>
    </row>
    <row r="180" spans="3:10" ht="15" customHeight="1" x14ac:dyDescent="0.45">
      <c r="C180" s="65"/>
    </row>
    <row r="181" spans="3:10" ht="15" customHeight="1" x14ac:dyDescent="0.45">
      <c r="C181" s="65"/>
    </row>
    <row r="182" spans="3:10" ht="15" customHeight="1" x14ac:dyDescent="0.45">
      <c r="C182" s="65"/>
    </row>
    <row r="183" spans="3:10" ht="15" customHeight="1" x14ac:dyDescent="0.45">
      <c r="C183" s="65"/>
    </row>
    <row r="184" spans="3:10" ht="15" customHeight="1" x14ac:dyDescent="0.45">
      <c r="C184" s="65"/>
    </row>
    <row r="185" spans="3:10" ht="15" customHeight="1" x14ac:dyDescent="0.45">
      <c r="C185" s="65"/>
    </row>
    <row r="186" spans="3:10" ht="15" customHeight="1" x14ac:dyDescent="0.45">
      <c r="C186" s="65"/>
    </row>
    <row r="187" spans="3:10" ht="15" customHeight="1" x14ac:dyDescent="0.45">
      <c r="C187" s="65"/>
    </row>
    <row r="188" spans="3:10" ht="15" customHeight="1" x14ac:dyDescent="0.45">
      <c r="C188" s="65"/>
    </row>
    <row r="189" spans="3:10" ht="15" customHeight="1" x14ac:dyDescent="0.45">
      <c r="C189" s="65"/>
    </row>
    <row r="190" spans="3:10" ht="15" customHeight="1" x14ac:dyDescent="0.45">
      <c r="C190" s="65"/>
    </row>
    <row r="191" spans="3:10" ht="15" customHeight="1" x14ac:dyDescent="0.45">
      <c r="C191" s="65"/>
    </row>
    <row r="192" spans="3:10" ht="15" customHeight="1" x14ac:dyDescent="0.45">
      <c r="C192" s="65"/>
    </row>
    <row r="193" spans="1:4" ht="15" customHeight="1" x14ac:dyDescent="0.45">
      <c r="C193" s="65"/>
    </row>
    <row r="194" spans="1:4" ht="15" customHeight="1" x14ac:dyDescent="0.45">
      <c r="C194" s="72" t="s">
        <v>50</v>
      </c>
      <c r="D194" s="72" t="s">
        <v>49</v>
      </c>
    </row>
    <row r="198" spans="1:4" ht="15" customHeight="1" x14ac:dyDescent="0.45">
      <c r="C198" s="65"/>
    </row>
    <row r="199" spans="1:4" ht="15" customHeight="1" x14ac:dyDescent="0.45">
      <c r="C199" s="65"/>
      <c r="D199" s="65"/>
    </row>
    <row r="200" spans="1:4" ht="15" customHeight="1" x14ac:dyDescent="0.45">
      <c r="C200" s="65"/>
    </row>
    <row r="201" spans="1:4" ht="15" customHeight="1" x14ac:dyDescent="0.45">
      <c r="C201" s="65"/>
      <c r="D201" s="65"/>
    </row>
    <row r="202" spans="1:4" ht="15" customHeight="1" x14ac:dyDescent="0.45">
      <c r="C202" s="65"/>
    </row>
    <row r="203" spans="1:4" ht="15" customHeight="1" x14ac:dyDescent="0.45">
      <c r="A203" s="15" t="s">
        <v>66</v>
      </c>
    </row>
    <row r="204" spans="1:4" ht="15" customHeight="1" x14ac:dyDescent="0.45">
      <c r="B204" s="16" t="s">
        <v>193</v>
      </c>
    </row>
    <row r="236" spans="3:5" ht="15" customHeight="1" x14ac:dyDescent="0.45">
      <c r="C236" s="72" t="s">
        <v>166</v>
      </c>
      <c r="D236" s="72" t="s">
        <v>50</v>
      </c>
      <c r="E236" s="72" t="s">
        <v>49</v>
      </c>
    </row>
    <row r="245" spans="1:2" ht="15" customHeight="1" x14ac:dyDescent="0.45">
      <c r="A245" s="15" t="s">
        <v>70</v>
      </c>
      <c r="B245" s="73"/>
    </row>
    <row r="246" spans="1:2" ht="15" customHeight="1" x14ac:dyDescent="0.45">
      <c r="B246" s="16" t="s">
        <v>88</v>
      </c>
    </row>
    <row r="247" spans="1:2" ht="15" customHeight="1" x14ac:dyDescent="0.45">
      <c r="B247" s="16" t="s">
        <v>194</v>
      </c>
    </row>
    <row r="248" spans="1:2" ht="15" customHeight="1" x14ac:dyDescent="0.45">
      <c r="B248" s="73"/>
    </row>
    <row r="293" spans="1:5" ht="15" customHeight="1" x14ac:dyDescent="0.45">
      <c r="C293" s="72" t="s">
        <v>59</v>
      </c>
      <c r="D293" s="72" t="s">
        <v>60</v>
      </c>
      <c r="E293" s="72" t="s">
        <v>63</v>
      </c>
    </row>
    <row r="301" spans="1:5" ht="15" customHeight="1" x14ac:dyDescent="0.45">
      <c r="A301" s="15" t="s">
        <v>73</v>
      </c>
      <c r="C301" s="64"/>
      <c r="D301" s="64"/>
    </row>
    <row r="302" spans="1:5" ht="15" customHeight="1" x14ac:dyDescent="0.45">
      <c r="B302" s="16" t="s">
        <v>62</v>
      </c>
      <c r="C302" s="64"/>
      <c r="D302" s="64"/>
    </row>
    <row r="303" spans="1:5" ht="15" customHeight="1" x14ac:dyDescent="0.45">
      <c r="C303" s="64"/>
      <c r="D303" s="64"/>
    </row>
    <row r="304" spans="1:5" ht="15" customHeight="1" x14ac:dyDescent="0.45">
      <c r="C304" s="64"/>
      <c r="D304" s="64"/>
    </row>
    <row r="305" spans="1:11" ht="15" customHeight="1" x14ac:dyDescent="0.45">
      <c r="C305" s="64"/>
      <c r="D305" s="64"/>
    </row>
    <row r="306" spans="1:11" ht="15" customHeight="1" x14ac:dyDescent="0.45">
      <c r="C306" s="64"/>
      <c r="D306" s="64"/>
    </row>
    <row r="307" spans="1:11" ht="15" customHeight="1" x14ac:dyDescent="0.45">
      <c r="C307" s="64"/>
      <c r="D307" s="64"/>
    </row>
    <row r="308" spans="1:11" ht="15" customHeight="1" x14ac:dyDescent="0.45">
      <c r="C308" s="64"/>
      <c r="D308" s="64"/>
      <c r="I308" s="64"/>
      <c r="J308" s="64"/>
      <c r="K308" s="64"/>
    </row>
    <row r="309" spans="1:11" ht="15" customHeight="1" x14ac:dyDescent="0.45">
      <c r="C309" s="64"/>
      <c r="D309" s="64"/>
      <c r="I309" s="64"/>
      <c r="J309" s="64"/>
      <c r="K309" s="64"/>
    </row>
    <row r="310" spans="1:11" ht="15" customHeight="1" x14ac:dyDescent="0.45">
      <c r="C310" s="64"/>
      <c r="D310" s="64"/>
      <c r="I310" s="64"/>
      <c r="J310" s="64"/>
      <c r="K310" s="64"/>
    </row>
    <row r="311" spans="1:11" ht="15" customHeight="1" x14ac:dyDescent="0.45">
      <c r="C311" s="64"/>
      <c r="D311" s="64"/>
      <c r="I311" s="64"/>
      <c r="J311" s="64"/>
      <c r="K311" s="64"/>
    </row>
    <row r="312" spans="1:11" ht="15" customHeight="1" x14ac:dyDescent="0.45">
      <c r="C312" s="64"/>
      <c r="D312" s="64"/>
    </row>
    <row r="313" spans="1:11" ht="15" customHeight="1" x14ac:dyDescent="0.45">
      <c r="C313" s="64"/>
      <c r="D313" s="64"/>
    </row>
    <row r="314" spans="1:11" ht="15" customHeight="1" x14ac:dyDescent="0.45">
      <c r="C314" s="64"/>
      <c r="D314" s="64"/>
    </row>
    <row r="315" spans="1:11" ht="15" customHeight="1" x14ac:dyDescent="0.45">
      <c r="C315" s="64"/>
      <c r="D315" s="64"/>
    </row>
    <row r="316" spans="1:11" ht="15" customHeight="1" x14ac:dyDescent="0.45">
      <c r="C316" s="64"/>
      <c r="D316" s="64"/>
    </row>
    <row r="317" spans="1:11" ht="15" customHeight="1" x14ac:dyDescent="0.45">
      <c r="C317" s="64"/>
      <c r="D317" s="64"/>
    </row>
    <row r="318" spans="1:11" ht="15" customHeight="1" x14ac:dyDescent="0.45">
      <c r="C318" s="64"/>
      <c r="D318" s="64"/>
    </row>
    <row r="319" spans="1:11" s="32" customFormat="1" ht="15" customHeight="1" x14ac:dyDescent="0.45">
      <c r="A319" s="75"/>
      <c r="B319" s="73"/>
      <c r="C319" s="83"/>
      <c r="D319" s="83"/>
    </row>
    <row r="320" spans="1:11" ht="15" customHeight="1" x14ac:dyDescent="0.45">
      <c r="C320" s="64"/>
      <c r="D320" s="64"/>
    </row>
    <row r="321" spans="2:9" ht="15" customHeight="1" x14ac:dyDescent="0.45">
      <c r="C321" s="64"/>
      <c r="D321" s="64"/>
    </row>
    <row r="322" spans="2:9" ht="15" customHeight="1" x14ac:dyDescent="0.45">
      <c r="C322" s="64"/>
      <c r="D322" s="64"/>
      <c r="I322" s="32"/>
    </row>
    <row r="323" spans="2:9" ht="15" customHeight="1" x14ac:dyDescent="0.45">
      <c r="C323" s="64"/>
      <c r="D323" s="64"/>
    </row>
    <row r="324" spans="2:9" ht="15" customHeight="1" x14ac:dyDescent="0.45">
      <c r="C324" s="64"/>
      <c r="D324" s="64"/>
    </row>
    <row r="325" spans="2:9" ht="15" customHeight="1" x14ac:dyDescent="0.45">
      <c r="C325" s="64"/>
      <c r="D325" s="64"/>
    </row>
    <row r="326" spans="2:9" ht="15" customHeight="1" x14ac:dyDescent="0.45">
      <c r="C326" s="64"/>
      <c r="D326" s="64"/>
    </row>
    <row r="327" spans="2:9" ht="15" customHeight="1" x14ac:dyDescent="0.45">
      <c r="C327" s="64"/>
      <c r="D327" s="64"/>
    </row>
    <row r="328" spans="2:9" ht="15" customHeight="1" x14ac:dyDescent="0.45">
      <c r="C328" s="64"/>
      <c r="D328" s="64"/>
    </row>
    <row r="329" spans="2:9" ht="15" customHeight="1" x14ac:dyDescent="0.45">
      <c r="C329" s="64"/>
      <c r="D329" s="64"/>
    </row>
    <row r="330" spans="2:9" ht="15" customHeight="1" x14ac:dyDescent="0.45">
      <c r="C330" s="64"/>
      <c r="D330" s="64"/>
    </row>
    <row r="331" spans="2:9" ht="15" customHeight="1" x14ac:dyDescent="0.45">
      <c r="C331" s="64"/>
      <c r="D331" s="64"/>
    </row>
    <row r="332" spans="2:9" ht="15" customHeight="1" x14ac:dyDescent="0.45">
      <c r="C332" s="64"/>
      <c r="D332" s="64"/>
    </row>
    <row r="333" spans="2:9" ht="15" customHeight="1" x14ac:dyDescent="0.45">
      <c r="C333" s="72" t="s">
        <v>166</v>
      </c>
      <c r="D333" s="72" t="s">
        <v>50</v>
      </c>
    </row>
    <row r="334" spans="2:9" ht="15" customHeight="1" x14ac:dyDescent="0.45">
      <c r="B334" s="16" t="s">
        <v>39</v>
      </c>
      <c r="C334" s="67">
        <v>80397</v>
      </c>
      <c r="D334" s="67">
        <v>78230</v>
      </c>
    </row>
    <row r="335" spans="2:9" ht="15" customHeight="1" x14ac:dyDescent="0.45">
      <c r="B335" s="16" t="s">
        <v>41</v>
      </c>
      <c r="C335" s="67">
        <v>4900</v>
      </c>
      <c r="D335" s="67">
        <v>5100</v>
      </c>
    </row>
    <row r="336" spans="2:9" ht="15" customHeight="1" x14ac:dyDescent="0.45">
      <c r="C336" s="64"/>
      <c r="D336" s="64"/>
    </row>
    <row r="337" spans="1:9" ht="15" customHeight="1" x14ac:dyDescent="0.45">
      <c r="C337" s="64"/>
      <c r="D337" s="64"/>
    </row>
    <row r="338" spans="1:9" ht="15" customHeight="1" x14ac:dyDescent="0.45">
      <c r="C338" s="64"/>
      <c r="D338" s="64"/>
    </row>
    <row r="339" spans="1:9" ht="15" customHeight="1" x14ac:dyDescent="0.45">
      <c r="C339" s="64"/>
      <c r="D339" s="64"/>
    </row>
    <row r="340" spans="1:9" ht="15" customHeight="1" x14ac:dyDescent="0.45">
      <c r="C340" s="64"/>
      <c r="D340" s="64"/>
    </row>
    <row r="341" spans="1:9" ht="15" customHeight="1" x14ac:dyDescent="0.45">
      <c r="C341" s="64"/>
      <c r="D341" s="64"/>
    </row>
    <row r="344" spans="1:9" ht="15" customHeight="1" x14ac:dyDescent="0.45">
      <c r="C344" s="64"/>
      <c r="D344" s="64"/>
    </row>
    <row r="345" spans="1:9" ht="15" customHeight="1" x14ac:dyDescent="0.45">
      <c r="C345" s="64"/>
      <c r="D345" s="64"/>
    </row>
    <row r="346" spans="1:9" ht="15" customHeight="1" x14ac:dyDescent="0.45">
      <c r="C346" s="64"/>
      <c r="D346" s="64"/>
    </row>
    <row r="347" spans="1:9" ht="15" customHeight="1" x14ac:dyDescent="0.45">
      <c r="D347" s="64"/>
    </row>
    <row r="348" spans="1:9" ht="15" customHeight="1" x14ac:dyDescent="0.45">
      <c r="C348" s="64"/>
      <c r="D348" s="64"/>
    </row>
    <row r="349" spans="1:9" ht="15" customHeight="1" x14ac:dyDescent="0.45">
      <c r="C349" s="64"/>
      <c r="D349" s="64"/>
    </row>
    <row r="350" spans="1:9" ht="15" customHeight="1" x14ac:dyDescent="0.45">
      <c r="A350" s="15" t="s">
        <v>75</v>
      </c>
      <c r="C350" s="64"/>
      <c r="D350" s="64"/>
      <c r="F350" s="64"/>
      <c r="G350" s="64"/>
      <c r="H350" s="64"/>
      <c r="I350" s="64"/>
    </row>
    <row r="351" spans="1:9" ht="15" customHeight="1" x14ac:dyDescent="0.45">
      <c r="B351" s="16" t="s">
        <v>148</v>
      </c>
      <c r="C351" s="64"/>
      <c r="D351" s="64"/>
      <c r="F351" s="64"/>
      <c r="G351" s="64"/>
      <c r="H351" s="64"/>
      <c r="I351" s="64"/>
    </row>
    <row r="352" spans="1:9" ht="15" customHeight="1" x14ac:dyDescent="0.45">
      <c r="C352" s="64"/>
      <c r="D352" s="64"/>
      <c r="F352" s="64"/>
      <c r="G352" s="64"/>
      <c r="H352" s="64"/>
      <c r="I352" s="64"/>
    </row>
    <row r="353" spans="2:9" ht="15" customHeight="1" x14ac:dyDescent="0.45">
      <c r="B353" s="16" t="s">
        <v>149</v>
      </c>
      <c r="C353" s="64"/>
      <c r="D353" s="64"/>
      <c r="F353" s="64"/>
      <c r="G353" s="64"/>
      <c r="H353" s="64"/>
      <c r="I353" s="64"/>
    </row>
    <row r="354" spans="2:9" ht="15" customHeight="1" x14ac:dyDescent="0.45">
      <c r="B354" s="16" t="s">
        <v>18</v>
      </c>
      <c r="C354" s="67">
        <v>13271.830000000002</v>
      </c>
      <c r="D354" s="64"/>
    </row>
    <row r="355" spans="2:9" ht="15" customHeight="1" x14ac:dyDescent="0.45">
      <c r="B355" s="16" t="s">
        <v>19</v>
      </c>
      <c r="C355" s="67">
        <v>8626.67</v>
      </c>
      <c r="D355" s="64"/>
    </row>
    <row r="356" spans="2:9" ht="15" customHeight="1" x14ac:dyDescent="0.45">
      <c r="B356" s="16" t="s">
        <v>37</v>
      </c>
      <c r="C356" s="67">
        <v>1274</v>
      </c>
      <c r="D356" s="64"/>
    </row>
    <row r="357" spans="2:9" ht="15" customHeight="1" x14ac:dyDescent="0.45">
      <c r="B357" s="16" t="s">
        <v>20</v>
      </c>
      <c r="C357">
        <f>C354-SUM(C355:C356)</f>
        <v>3371.1600000000017</v>
      </c>
      <c r="D357" s="64"/>
    </row>
    <row r="358" spans="2:9" ht="15" customHeight="1" x14ac:dyDescent="0.45">
      <c r="B358" s="16" t="s">
        <v>155</v>
      </c>
      <c r="C358" s="67">
        <v>328.77000000000004</v>
      </c>
      <c r="D358" s="64"/>
    </row>
    <row r="359" spans="2:9" ht="15" customHeight="1" x14ac:dyDescent="0.45">
      <c r="B359" s="16" t="s">
        <v>22</v>
      </c>
      <c r="C359">
        <f>C357-C358</f>
        <v>3042.3900000000017</v>
      </c>
      <c r="D359" s="64"/>
    </row>
    <row r="360" spans="2:9" ht="15" customHeight="1" x14ac:dyDescent="0.45">
      <c r="B360" s="16" t="s">
        <v>23</v>
      </c>
      <c r="C360" s="67">
        <v>759.98</v>
      </c>
      <c r="D360" s="64"/>
    </row>
    <row r="361" spans="2:9" ht="15" customHeight="1" x14ac:dyDescent="0.45">
      <c r="B361" s="16" t="s">
        <v>24</v>
      </c>
      <c r="C361">
        <f>C359-C360</f>
        <v>2282.4100000000017</v>
      </c>
      <c r="D361" s="64"/>
    </row>
    <row r="362" spans="2:9" ht="15" customHeight="1" x14ac:dyDescent="0.45">
      <c r="D362" s="64"/>
    </row>
    <row r="363" spans="2:9" ht="15" customHeight="1" x14ac:dyDescent="0.45">
      <c r="B363" s="16" t="s">
        <v>150</v>
      </c>
      <c r="D363" s="64"/>
    </row>
    <row r="364" spans="2:9" ht="15" customHeight="1" x14ac:dyDescent="0.45">
      <c r="B364" s="16" t="s">
        <v>24</v>
      </c>
      <c r="C364" s="67">
        <f>C361</f>
        <v>2282.4100000000017</v>
      </c>
      <c r="D364" s="64"/>
    </row>
    <row r="365" spans="2:9" ht="15" customHeight="1" x14ac:dyDescent="0.45">
      <c r="B365" s="16" t="s">
        <v>61</v>
      </c>
      <c r="C365" s="67">
        <v>111</v>
      </c>
      <c r="D365" s="64"/>
    </row>
    <row r="366" spans="2:9" ht="15" customHeight="1" x14ac:dyDescent="0.45">
      <c r="B366" s="16" t="s">
        <v>151</v>
      </c>
      <c r="C366" s="67">
        <v>20</v>
      </c>
      <c r="D366" s="64"/>
    </row>
    <row r="367" spans="2:9" ht="15" customHeight="1" x14ac:dyDescent="0.45">
      <c r="B367" s="16" t="s">
        <v>157</v>
      </c>
      <c r="C367" s="67">
        <f>SUM(C364:C366)</f>
        <v>2413.4100000000017</v>
      </c>
      <c r="D367" s="64"/>
    </row>
    <row r="368" spans="2:9" ht="15" customHeight="1" x14ac:dyDescent="0.45">
      <c r="D368" s="64"/>
    </row>
    <row r="369" spans="1:11" ht="15" customHeight="1" x14ac:dyDescent="0.45">
      <c r="B369" s="16" t="s">
        <v>152</v>
      </c>
      <c r="D369" s="64"/>
    </row>
    <row r="370" spans="1:11" ht="15" customHeight="1" x14ac:dyDescent="0.45">
      <c r="B370" s="16" t="s">
        <v>153</v>
      </c>
      <c r="C370" s="67">
        <v>58</v>
      </c>
      <c r="D370" s="64"/>
    </row>
    <row r="371" spans="1:11" ht="15" customHeight="1" x14ac:dyDescent="0.45">
      <c r="B371" s="16" t="s">
        <v>154</v>
      </c>
      <c r="C371" s="67">
        <v>44</v>
      </c>
      <c r="D371" s="64"/>
    </row>
    <row r="372" spans="1:11" ht="15" customHeight="1" x14ac:dyDescent="0.45">
      <c r="B372" s="16" t="s">
        <v>178</v>
      </c>
      <c r="C372" s="67">
        <v>9</v>
      </c>
      <c r="D372" s="64"/>
    </row>
    <row r="373" spans="1:11" ht="15" customHeight="1" x14ac:dyDescent="0.45">
      <c r="C373" s="67"/>
      <c r="D373" s="64"/>
    </row>
    <row r="374" spans="1:11" ht="15" customHeight="1" x14ac:dyDescent="0.45">
      <c r="B374" s="16" t="s">
        <v>156</v>
      </c>
      <c r="C374" s="67">
        <v>35</v>
      </c>
      <c r="D374" s="64"/>
    </row>
    <row r="375" spans="1:11" ht="15" customHeight="1" x14ac:dyDescent="0.45">
      <c r="D375" s="64"/>
    </row>
    <row r="376" spans="1:11" ht="15" customHeight="1" x14ac:dyDescent="0.45">
      <c r="B376"/>
      <c r="D376" s="64"/>
    </row>
    <row r="377" spans="1:11" ht="15" customHeight="1" x14ac:dyDescent="0.45">
      <c r="B377"/>
      <c r="D377" s="64"/>
    </row>
    <row r="378" spans="1:11" ht="15" customHeight="1" x14ac:dyDescent="0.45">
      <c r="B378"/>
      <c r="C378" s="32"/>
      <c r="D378" s="64"/>
    </row>
    <row r="379" spans="1:11" ht="15" customHeight="1" x14ac:dyDescent="0.45">
      <c r="B379"/>
      <c r="C379" s="32"/>
      <c r="D379" s="64"/>
    </row>
    <row r="380" spans="1:11" ht="15" customHeight="1" x14ac:dyDescent="0.45">
      <c r="B380"/>
      <c r="C380" s="32"/>
      <c r="D380" s="64"/>
    </row>
    <row r="381" spans="1:11" ht="15" customHeight="1" x14ac:dyDescent="0.45">
      <c r="B381"/>
      <c r="C381" s="32"/>
      <c r="D381" s="64"/>
    </row>
    <row r="382" spans="1:11" ht="15" customHeight="1" x14ac:dyDescent="0.45">
      <c r="B382"/>
      <c r="D382" s="64"/>
      <c r="F382" s="64"/>
      <c r="G382" s="64"/>
      <c r="H382" s="64"/>
      <c r="I382" s="64"/>
      <c r="J382" s="64"/>
      <c r="K382" s="64"/>
    </row>
    <row r="383" spans="1:11" ht="15" customHeight="1" x14ac:dyDescent="0.45">
      <c r="B383"/>
      <c r="D383" s="64"/>
      <c r="F383" s="64"/>
      <c r="G383" s="64"/>
      <c r="H383" s="64"/>
      <c r="I383" s="64"/>
      <c r="J383" s="64"/>
      <c r="K383" s="64"/>
    </row>
    <row r="384" spans="1:11" ht="15" customHeight="1" x14ac:dyDescent="0.45">
      <c r="A384" s="15" t="s">
        <v>81</v>
      </c>
    </row>
    <row r="385" spans="1:2" ht="15" customHeight="1" x14ac:dyDescent="0.45">
      <c r="B385" s="16" t="s">
        <v>116</v>
      </c>
    </row>
    <row r="386" spans="1:2" ht="15" customHeight="1" x14ac:dyDescent="0.45">
      <c r="B386" s="16" t="s">
        <v>188</v>
      </c>
    </row>
    <row r="387" spans="1:2" s="79" customFormat="1" ht="15" customHeight="1" x14ac:dyDescent="0.45">
      <c r="A387" s="77"/>
      <c r="B387" s="78"/>
    </row>
    <row r="447" spans="9:9" ht="15" customHeight="1" x14ac:dyDescent="0.45">
      <c r="I447" s="32"/>
    </row>
    <row r="513" spans="1:9" ht="15" customHeight="1" x14ac:dyDescent="0.45">
      <c r="B513" s="81"/>
      <c r="C513" s="72" t="s">
        <v>50</v>
      </c>
      <c r="D513" s="72" t="s">
        <v>49</v>
      </c>
    </row>
    <row r="514" spans="1:9" ht="15" customHeight="1" x14ac:dyDescent="0.45">
      <c r="B514"/>
    </row>
    <row r="515" spans="1:9" ht="15" customHeight="1" x14ac:dyDescent="0.45">
      <c r="B515"/>
    </row>
    <row r="516" spans="1:9" ht="15" customHeight="1" x14ac:dyDescent="0.45">
      <c r="B516"/>
    </row>
    <row r="517" spans="1:9" ht="15" customHeight="1" x14ac:dyDescent="0.45">
      <c r="B517"/>
    </row>
    <row r="518" spans="1:9" ht="15" customHeight="1" x14ac:dyDescent="0.45">
      <c r="B518"/>
      <c r="F518" s="64"/>
      <c r="G518" s="64"/>
      <c r="H518" s="64"/>
      <c r="I518" s="64"/>
    </row>
    <row r="519" spans="1:9" ht="15" customHeight="1" x14ac:dyDescent="0.45">
      <c r="B519"/>
      <c r="F519" s="64"/>
      <c r="G519" s="64"/>
      <c r="H519" s="64"/>
      <c r="I519" s="64"/>
    </row>
    <row r="520" spans="1:9" ht="15" customHeight="1" x14ac:dyDescent="0.45">
      <c r="B520"/>
      <c r="F520" s="64"/>
      <c r="G520" s="64"/>
      <c r="H520" s="64"/>
      <c r="I520" s="64"/>
    </row>
    <row r="521" spans="1:9" ht="15" customHeight="1" x14ac:dyDescent="0.45">
      <c r="B521"/>
      <c r="F521" s="64"/>
      <c r="G521" s="64"/>
      <c r="H521" s="64"/>
      <c r="I521" s="64"/>
    </row>
    <row r="522" spans="1:9" ht="15" customHeight="1" x14ac:dyDescent="0.45">
      <c r="B522"/>
      <c r="F522" s="64"/>
      <c r="G522" s="64"/>
      <c r="H522" s="64"/>
      <c r="I522" s="64"/>
    </row>
    <row r="524" spans="1:9" ht="15" customHeight="1" x14ac:dyDescent="0.45">
      <c r="A524" s="15" t="s">
        <v>84</v>
      </c>
    </row>
    <row r="525" spans="1:9" ht="15" customHeight="1" x14ac:dyDescent="0.45">
      <c r="B525" s="16" t="s">
        <v>175</v>
      </c>
    </row>
    <row r="526" spans="1:9" ht="15" customHeight="1" x14ac:dyDescent="0.45">
      <c r="B526" s="16" t="s">
        <v>74</v>
      </c>
    </row>
    <row r="554" spans="3:4" ht="15" customHeight="1" x14ac:dyDescent="0.45">
      <c r="C554" s="72" t="s">
        <v>50</v>
      </c>
      <c r="D554" s="72"/>
    </row>
    <row r="555" spans="3:4" ht="15" customHeight="1" x14ac:dyDescent="0.45">
      <c r="C555" s="68"/>
    </row>
    <row r="559" spans="3:4" ht="15" customHeight="1" x14ac:dyDescent="0.45">
      <c r="C559" s="68"/>
    </row>
    <row r="561" spans="1:12" ht="15" customHeight="1" x14ac:dyDescent="0.45">
      <c r="A561" s="15" t="s">
        <v>145</v>
      </c>
      <c r="J561" t="s">
        <v>186</v>
      </c>
      <c r="L561" t="s">
        <v>187</v>
      </c>
    </row>
    <row r="562" spans="1:12" ht="15" customHeight="1" x14ac:dyDescent="0.45">
      <c r="B562" s="16" t="s">
        <v>99</v>
      </c>
    </row>
    <row r="564" spans="1:12" ht="15" customHeight="1" x14ac:dyDescent="0.45">
      <c r="B564" s="16" t="s">
        <v>169</v>
      </c>
    </row>
    <row r="565" spans="1:12" ht="15" customHeight="1" x14ac:dyDescent="0.45">
      <c r="A565" s="75"/>
      <c r="B565" s="73" t="s">
        <v>100</v>
      </c>
      <c r="C565" s="32"/>
    </row>
    <row r="566" spans="1:12" ht="15" customHeight="1" x14ac:dyDescent="0.45">
      <c r="A566" s="75"/>
      <c r="B566" s="73"/>
      <c r="C566" s="32"/>
    </row>
    <row r="567" spans="1:12" ht="15" customHeight="1" x14ac:dyDescent="0.45">
      <c r="A567" s="75"/>
      <c r="B567" s="73"/>
      <c r="C567" s="32"/>
    </row>
    <row r="568" spans="1:12" ht="15" customHeight="1" x14ac:dyDescent="0.45">
      <c r="A568" s="75"/>
      <c r="B568" s="73"/>
      <c r="C568" s="32"/>
    </row>
    <row r="569" spans="1:12" ht="15" customHeight="1" x14ac:dyDescent="0.45">
      <c r="A569" s="75"/>
      <c r="B569" s="73"/>
      <c r="C569" s="32"/>
    </row>
    <row r="570" spans="1:12" ht="15" customHeight="1" x14ac:dyDescent="0.45">
      <c r="A570" s="75"/>
      <c r="B570" s="73"/>
      <c r="C570" s="32"/>
    </row>
    <row r="571" spans="1:12" ht="15" customHeight="1" x14ac:dyDescent="0.45">
      <c r="A571" s="75"/>
      <c r="B571" s="73"/>
      <c r="C571" s="32"/>
    </row>
    <row r="572" spans="1:12" ht="15" customHeight="1" x14ac:dyDescent="0.45">
      <c r="A572" s="15" t="s">
        <v>146</v>
      </c>
    </row>
    <row r="573" spans="1:12" ht="15" customHeight="1" x14ac:dyDescent="0.45">
      <c r="B573" s="16" t="s">
        <v>71</v>
      </c>
    </row>
    <row r="575" spans="1:12" ht="15" customHeight="1" x14ac:dyDescent="0.45">
      <c r="B575" s="16" t="s">
        <v>36</v>
      </c>
      <c r="C575" s="67">
        <v>3347</v>
      </c>
    </row>
    <row r="576" spans="1:12" ht="15" customHeight="1" x14ac:dyDescent="0.45">
      <c r="B576" s="16" t="s">
        <v>19</v>
      </c>
      <c r="C576" s="67">
        <v>1826.3</v>
      </c>
    </row>
    <row r="577" spans="1:5" ht="15" customHeight="1" x14ac:dyDescent="0.45">
      <c r="B577" s="16" t="s">
        <v>37</v>
      </c>
      <c r="C577" s="67">
        <v>167</v>
      </c>
    </row>
    <row r="578" spans="1:5" ht="15" customHeight="1" x14ac:dyDescent="0.45">
      <c r="B578" s="16" t="s">
        <v>20</v>
      </c>
      <c r="C578">
        <f>C575-SUM(C576:C577)</f>
        <v>1353.7</v>
      </c>
    </row>
    <row r="579" spans="1:5" ht="15" customHeight="1" x14ac:dyDescent="0.45">
      <c r="B579" s="16" t="s">
        <v>21</v>
      </c>
      <c r="C579" s="67">
        <v>82.9</v>
      </c>
    </row>
    <row r="580" spans="1:5" ht="15" customHeight="1" x14ac:dyDescent="0.45">
      <c r="B580" s="16" t="s">
        <v>22</v>
      </c>
      <c r="C580">
        <f>C578-C579</f>
        <v>1270.8</v>
      </c>
    </row>
    <row r="581" spans="1:5" ht="15" customHeight="1" x14ac:dyDescent="0.45">
      <c r="B581" s="16" t="s">
        <v>23</v>
      </c>
      <c r="C581" s="67">
        <v>191.6</v>
      </c>
    </row>
    <row r="582" spans="1:5" ht="15" customHeight="1" x14ac:dyDescent="0.45">
      <c r="B582" s="16" t="s">
        <v>24</v>
      </c>
      <c r="C582">
        <f>C580-C581</f>
        <v>1079.2</v>
      </c>
    </row>
    <row r="584" spans="1:5" ht="15" customHeight="1" x14ac:dyDescent="0.45">
      <c r="B584" s="16" t="s">
        <v>67</v>
      </c>
      <c r="C584" s="67">
        <v>400</v>
      </c>
    </row>
    <row r="585" spans="1:5" ht="15" customHeight="1" x14ac:dyDescent="0.45">
      <c r="B585" s="16" t="s">
        <v>69</v>
      </c>
      <c r="C585" s="69">
        <v>0.22</v>
      </c>
    </row>
    <row r="586" spans="1:5" ht="15" customHeight="1" x14ac:dyDescent="0.45">
      <c r="B586" s="81"/>
      <c r="C586" s="82"/>
      <c r="D586" s="82"/>
      <c r="E586" s="82"/>
    </row>
    <row r="587" spans="1:5" ht="15" customHeight="1" x14ac:dyDescent="0.45">
      <c r="B587"/>
      <c r="C587" t="s">
        <v>68</v>
      </c>
      <c r="D587" t="s">
        <v>80</v>
      </c>
      <c r="E587" t="s">
        <v>72</v>
      </c>
    </row>
    <row r="588" spans="1:5" ht="15" customHeight="1" x14ac:dyDescent="0.45">
      <c r="B588"/>
    </row>
    <row r="589" spans="1:5" ht="15" customHeight="1" x14ac:dyDescent="0.45">
      <c r="B589"/>
    </row>
    <row r="590" spans="1:5" ht="15" customHeight="1" x14ac:dyDescent="0.45">
      <c r="B590"/>
    </row>
    <row r="592" spans="1:5" ht="15" customHeight="1" x14ac:dyDescent="0.45">
      <c r="A592" s="15" t="s">
        <v>147</v>
      </c>
    </row>
    <row r="593" spans="2:4" ht="15" customHeight="1" x14ac:dyDescent="0.45">
      <c r="B593" s="16" t="s">
        <v>83</v>
      </c>
    </row>
    <row r="595" spans="2:4" ht="15" customHeight="1" x14ac:dyDescent="0.45">
      <c r="B595" s="16" t="s">
        <v>36</v>
      </c>
      <c r="C595" s="67">
        <v>12216.55</v>
      </c>
      <c r="D595" s="67"/>
    </row>
    <row r="596" spans="2:4" ht="15" customHeight="1" x14ac:dyDescent="0.45">
      <c r="B596" s="16" t="s">
        <v>19</v>
      </c>
      <c r="C596" s="67">
        <v>6665.9949999999999</v>
      </c>
      <c r="D596" s="67"/>
    </row>
    <row r="597" spans="2:4" ht="15" customHeight="1" x14ac:dyDescent="0.45">
      <c r="B597" s="16" t="s">
        <v>37</v>
      </c>
      <c r="C597" s="67">
        <v>609.54999999999995</v>
      </c>
      <c r="D597" s="67"/>
    </row>
    <row r="598" spans="2:4" ht="15" customHeight="1" x14ac:dyDescent="0.45">
      <c r="B598" s="16" t="s">
        <v>58</v>
      </c>
      <c r="C598" s="67">
        <v>41.245000000000005</v>
      </c>
      <c r="D598" s="67"/>
    </row>
    <row r="599" spans="2:4" ht="15" customHeight="1" x14ac:dyDescent="0.45">
      <c r="B599" s="16" t="s">
        <v>77</v>
      </c>
      <c r="C599" s="67">
        <v>96.460000000000008</v>
      </c>
      <c r="D599" s="67"/>
    </row>
    <row r="600" spans="2:4" ht="15" customHeight="1" x14ac:dyDescent="0.45">
      <c r="B600" s="16" t="s">
        <v>20</v>
      </c>
      <c r="C600">
        <f>C595-SUM(C596:C599)</f>
        <v>4803.2999999999993</v>
      </c>
    </row>
    <row r="601" spans="2:4" ht="15" customHeight="1" x14ac:dyDescent="0.45">
      <c r="B601" s="16" t="s">
        <v>21</v>
      </c>
      <c r="C601" s="67">
        <v>215.54000000000002</v>
      </c>
      <c r="D601" s="67"/>
    </row>
    <row r="602" spans="2:4" ht="15" customHeight="1" x14ac:dyDescent="0.45">
      <c r="B602" s="16" t="s">
        <v>22</v>
      </c>
      <c r="C602">
        <f>C600-C601</f>
        <v>4587.7599999999993</v>
      </c>
    </row>
    <row r="603" spans="2:4" ht="15" customHeight="1" x14ac:dyDescent="0.45">
      <c r="B603" s="16" t="s">
        <v>23</v>
      </c>
      <c r="C603" s="67">
        <v>898</v>
      </c>
      <c r="D603" s="67"/>
    </row>
    <row r="604" spans="2:4" ht="15" customHeight="1" x14ac:dyDescent="0.45">
      <c r="B604" s="16" t="s">
        <v>24</v>
      </c>
      <c r="C604">
        <f>C602-C603</f>
        <v>3689.7599999999993</v>
      </c>
    </row>
    <row r="606" spans="2:4" ht="15" customHeight="1" x14ac:dyDescent="0.45">
      <c r="B606" s="16" t="s">
        <v>67</v>
      </c>
      <c r="C606" s="67">
        <v>1560</v>
      </c>
    </row>
    <row r="607" spans="2:4" ht="15" customHeight="1" x14ac:dyDescent="0.45">
      <c r="B607" s="16" t="s">
        <v>69</v>
      </c>
      <c r="C607" s="69">
        <v>0.25</v>
      </c>
    </row>
    <row r="609" spans="1:5" ht="15" customHeight="1" x14ac:dyDescent="0.45">
      <c r="B609"/>
      <c r="C609" t="s">
        <v>68</v>
      </c>
      <c r="D609" t="s">
        <v>80</v>
      </c>
      <c r="E609" t="s">
        <v>72</v>
      </c>
    </row>
    <row r="610" spans="1:5" ht="15" customHeight="1" x14ac:dyDescent="0.45">
      <c r="B610"/>
    </row>
    <row r="611" spans="1:5" ht="15" customHeight="1" x14ac:dyDescent="0.45">
      <c r="B611"/>
    </row>
    <row r="612" spans="1:5" ht="15" customHeight="1" x14ac:dyDescent="0.45">
      <c r="B612"/>
    </row>
    <row r="613" spans="1:5" ht="15" customHeight="1" x14ac:dyDescent="0.45">
      <c r="B613"/>
    </row>
    <row r="614" spans="1:5" ht="15" customHeight="1" x14ac:dyDescent="0.45">
      <c r="B614"/>
    </row>
    <row r="615" spans="1:5" ht="15" customHeight="1" x14ac:dyDescent="0.45">
      <c r="B615"/>
      <c r="C615" s="68"/>
      <c r="E615" s="68"/>
    </row>
    <row r="616" spans="1:5" ht="15" customHeight="1" x14ac:dyDescent="0.45">
      <c r="B616"/>
    </row>
    <row r="617" spans="1:5" ht="15" customHeight="1" x14ac:dyDescent="0.45">
      <c r="A617" s="15" t="s">
        <v>158</v>
      </c>
    </row>
    <row r="618" spans="1:5" ht="15" customHeight="1" x14ac:dyDescent="0.45">
      <c r="B618" s="16" t="s">
        <v>176</v>
      </c>
    </row>
    <row r="620" spans="1:5" ht="15" customHeight="1" x14ac:dyDescent="0.45">
      <c r="C620" s="72" t="s">
        <v>50</v>
      </c>
    </row>
    <row r="621" spans="1:5" ht="15" customHeight="1" x14ac:dyDescent="0.45">
      <c r="B621" s="16" t="s">
        <v>36</v>
      </c>
      <c r="C621" s="67">
        <v>621655.5</v>
      </c>
      <c r="D621" s="67"/>
    </row>
    <row r="622" spans="1:5" ht="15" customHeight="1" x14ac:dyDescent="0.45">
      <c r="B622" s="16" t="s">
        <v>19</v>
      </c>
      <c r="C622" s="67">
        <v>266566.90000000002</v>
      </c>
      <c r="D622" s="67"/>
    </row>
    <row r="623" spans="1:5" ht="15" customHeight="1" x14ac:dyDescent="0.45">
      <c r="B623" s="16" t="s">
        <v>37</v>
      </c>
      <c r="C623" s="67">
        <v>153067</v>
      </c>
      <c r="D623" s="67"/>
    </row>
    <row r="624" spans="1:5" ht="15" customHeight="1" x14ac:dyDescent="0.45">
      <c r="B624" s="16" t="s">
        <v>76</v>
      </c>
      <c r="C624" s="67">
        <v>24700</v>
      </c>
      <c r="D624" s="67"/>
    </row>
    <row r="625" spans="2:5" ht="15" customHeight="1" x14ac:dyDescent="0.45">
      <c r="B625" s="16" t="s">
        <v>78</v>
      </c>
      <c r="C625" s="67">
        <v>19767.3</v>
      </c>
      <c r="D625" s="67"/>
    </row>
    <row r="626" spans="2:5" ht="15" customHeight="1" x14ac:dyDescent="0.45">
      <c r="B626" s="16" t="s">
        <v>189</v>
      </c>
      <c r="C626" s="67">
        <v>81</v>
      </c>
      <c r="D626" s="67"/>
    </row>
    <row r="627" spans="2:5" ht="15" customHeight="1" x14ac:dyDescent="0.45">
      <c r="B627" s="16" t="s">
        <v>79</v>
      </c>
      <c r="C627" s="67">
        <v>4974</v>
      </c>
      <c r="D627" s="67"/>
    </row>
    <row r="628" spans="2:5" ht="15" customHeight="1" x14ac:dyDescent="0.45">
      <c r="B628" s="16" t="s">
        <v>20</v>
      </c>
      <c r="C628">
        <f>C621-SUM(C622:C625,C627)+C626</f>
        <v>152661.29999999999</v>
      </c>
    </row>
    <row r="629" spans="2:5" ht="15" customHeight="1" x14ac:dyDescent="0.45">
      <c r="B629" s="16" t="s">
        <v>21</v>
      </c>
      <c r="C629" s="67">
        <v>27815.54</v>
      </c>
      <c r="D629" s="67"/>
    </row>
    <row r="630" spans="2:5" ht="15" customHeight="1" x14ac:dyDescent="0.45">
      <c r="B630" s="16" t="s">
        <v>22</v>
      </c>
      <c r="C630">
        <f>C628-C629</f>
        <v>124845.75999999998</v>
      </c>
    </row>
    <row r="631" spans="2:5" ht="15" customHeight="1" x14ac:dyDescent="0.45">
      <c r="B631" s="16" t="s">
        <v>23</v>
      </c>
      <c r="C631" s="67">
        <v>29161.3</v>
      </c>
      <c r="D631" s="67"/>
    </row>
    <row r="632" spans="2:5" ht="15" customHeight="1" x14ac:dyDescent="0.45">
      <c r="B632" s="16" t="s">
        <v>24</v>
      </c>
      <c r="C632">
        <f>C630-C631</f>
        <v>95684.459999999977</v>
      </c>
    </row>
    <row r="634" spans="2:5" ht="15" customHeight="1" x14ac:dyDescent="0.45">
      <c r="B634" s="16" t="s">
        <v>69</v>
      </c>
      <c r="C634" s="69">
        <v>0.35</v>
      </c>
    </row>
    <row r="635" spans="2:5" ht="15" customHeight="1" x14ac:dyDescent="0.45">
      <c r="B635"/>
    </row>
    <row r="636" spans="2:5" ht="15" customHeight="1" x14ac:dyDescent="0.45">
      <c r="C636" t="s">
        <v>68</v>
      </c>
      <c r="D636" t="s">
        <v>80</v>
      </c>
      <c r="E636" t="s">
        <v>72</v>
      </c>
    </row>
    <row r="641" spans="1:5" ht="15" customHeight="1" x14ac:dyDescent="0.45">
      <c r="C641" s="68"/>
      <c r="E641" s="68"/>
    </row>
    <row r="643" spans="1:5" ht="15" customHeight="1" x14ac:dyDescent="0.45">
      <c r="A643" s="15" t="s">
        <v>167</v>
      </c>
    </row>
    <row r="644" spans="1:5" ht="15" customHeight="1" x14ac:dyDescent="0.45">
      <c r="B644" s="16" t="s">
        <v>191</v>
      </c>
    </row>
    <row r="645" spans="1:5" ht="15" customHeight="1" x14ac:dyDescent="0.45">
      <c r="B645" s="16" t="s">
        <v>192</v>
      </c>
    </row>
    <row r="647" spans="1:5" ht="15" customHeight="1" x14ac:dyDescent="0.45">
      <c r="B647" s="16" t="s">
        <v>82</v>
      </c>
      <c r="C647" s="68">
        <v>0.35</v>
      </c>
    </row>
    <row r="671" spans="2:2" ht="15" customHeight="1" x14ac:dyDescent="0.45">
      <c r="B671" s="16" t="s">
        <v>190</v>
      </c>
    </row>
    <row r="689" spans="3:3" ht="15" customHeight="1" x14ac:dyDescent="0.45">
      <c r="C689" s="72"/>
    </row>
    <row r="705" spans="1:5" ht="15" customHeight="1" x14ac:dyDescent="0.45">
      <c r="C705" s="68"/>
      <c r="E705" s="68"/>
    </row>
    <row r="707" spans="1:5" ht="15" customHeight="1" x14ac:dyDescent="0.45">
      <c r="A707" s="15" t="s">
        <v>183</v>
      </c>
    </row>
  </sheetData>
  <sortState ref="K539:K556">
    <sortCondition ref="K225:K242"/>
  </sortState>
  <pageMargins left="0.7" right="0.7" top="0.75" bottom="0.75" header="0.3" footer="0.3"/>
  <pageSetup paperSize="9" scale="68" fitToHeight="0" orientation="landscape" verticalDpi="1200" r:id="rId1"/>
  <headerFooter>
    <oddHeader xml:space="preserve">&amp;R&amp;10&amp;F 
&amp;A
</oddHeader>
    <oddFooter>&amp;L&amp;10© 2016&amp;C&amp;10Page &amp;P of &amp;N&amp;R&amp;G</oddFooter>
  </headerFooter>
  <rowBreaks count="19" manualBreakCount="19">
    <brk id="41" max="15" man="1"/>
    <brk id="73" max="15" man="1"/>
    <brk id="108" max="15" man="1"/>
    <brk id="156" max="15" man="1"/>
    <brk id="418" max="15" man="1"/>
    <brk id="474" max="15" man="1"/>
    <brk id="157" max="16383" man="1"/>
    <brk id="159" max="15" man="1"/>
    <brk id="202" max="15" man="1"/>
    <brk id="222" max="15" man="1"/>
    <brk id="244" max="15" man="1"/>
    <brk id="270" max="15" man="1"/>
    <brk id="300" max="15" man="1"/>
    <brk id="348" max="15" man="1"/>
    <brk id="523" max="15" man="1"/>
    <brk id="591" max="15" man="1"/>
    <brk id="616" max="15" man="1"/>
    <brk id="641" max="15" man="1"/>
    <brk id="679" max="15" man="1"/>
  </rowBreaks>
  <drawing r:id="rId2"/>
  <legacyDrawingHF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2" ma:contentTypeDescription="Create a new document." ma:contentTypeScope="" ma:versionID="51d2a264030a8bd8debbcd1bb3573acd">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7f4cb5e2c427b59bdfe488449a10443e"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Props1.xml><?xml version="1.0" encoding="utf-8"?>
<ds:datastoreItem xmlns:ds="http://schemas.openxmlformats.org/officeDocument/2006/customXml" ds:itemID="{4C82D4A2-061B-4B31-A71A-1CA2F74113C8}"/>
</file>

<file path=customXml/itemProps2.xml><?xml version="1.0" encoding="utf-8"?>
<ds:datastoreItem xmlns:ds="http://schemas.openxmlformats.org/officeDocument/2006/customXml" ds:itemID="{F481A3BB-3991-4436-AE38-A2A912A21D2D}"/>
</file>

<file path=customXml/itemProps3.xml><?xml version="1.0" encoding="utf-8"?>
<ds:datastoreItem xmlns:ds="http://schemas.openxmlformats.org/officeDocument/2006/customXml" ds:itemID="{0811FB37-FAF3-4B3C-9518-B12570A171A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Welcome</vt:lpstr>
      <vt:lpstr>Info</vt:lpstr>
      <vt:lpstr>Workout</vt:lpstr>
      <vt:lpstr>Workout!Print_Area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Gerard Kelly</dc:creator>
  <cp:lastModifiedBy>Gerard Kelly</cp:lastModifiedBy>
  <cp:lastPrinted>2016-05-23T12:49:41Z</cp:lastPrinted>
  <dcterms:created xsi:type="dcterms:W3CDTF">2016-02-03T14:06:14Z</dcterms:created>
  <dcterms:modified xsi:type="dcterms:W3CDTF">2016-10-05T09:37:58Z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0x0101004F002F8CDD7ACF40A6C36B1C9FA62C55</vt:lpwstr>
  </property>
</Properties>
</file>