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100 Renewable Energy Project Finance/Elearning/Module 3 - Financing and Loans/"/>
    </mc:Choice>
  </mc:AlternateContent>
  <xr:revisionPtr revIDLastSave="0" documentId="14_{0668D699-4783-426A-A5E0-E46BF1EF834A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8" calcMode="autoNoTable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D25" i="2"/>
  <c r="G16" i="2"/>
  <c r="F16" i="2"/>
  <c r="E16" i="2"/>
  <c r="D16" i="2"/>
  <c r="G15" i="2"/>
  <c r="F15" i="2"/>
  <c r="E15" i="2"/>
  <c r="D15" i="2"/>
  <c r="A1" i="2" l="1"/>
  <c r="A7" i="1" l="1"/>
  <c r="A1" i="6" l="1"/>
  <c r="E26" i="2"/>
  <c r="E19" i="2"/>
  <c r="D22" i="2"/>
  <c r="F19" i="2"/>
  <c r="F26" i="2"/>
  <c r="F22" i="2"/>
  <c r="G22" i="2"/>
  <c r="G20" i="2"/>
  <c r="G21" i="2"/>
  <c r="G28" i="2"/>
  <c r="G29" i="2"/>
  <c r="E22" i="2"/>
  <c r="D19" i="2"/>
  <c r="D26" i="2"/>
  <c r="D27" i="2"/>
  <c r="D31" i="2"/>
  <c r="D17" i="2"/>
  <c r="D18" i="2"/>
  <c r="D20" i="2"/>
  <c r="D21" i="2"/>
  <c r="D28" i="2"/>
  <c r="D29" i="2"/>
  <c r="E25" i="2"/>
  <c r="E27" i="2"/>
  <c r="E31" i="2"/>
  <c r="E17" i="2"/>
  <c r="E18" i="2"/>
  <c r="E20" i="2"/>
  <c r="E21" i="2"/>
  <c r="E28" i="2"/>
  <c r="E29" i="2"/>
  <c r="F25" i="2"/>
  <c r="F27" i="2"/>
  <c r="F31" i="2"/>
  <c r="F17" i="2"/>
  <c r="F18" i="2"/>
  <c r="F20" i="2"/>
  <c r="F21" i="2"/>
  <c r="F28" i="2"/>
  <c r="F29" i="2"/>
  <c r="G25" i="2"/>
  <c r="G27" i="2"/>
  <c r="G31" i="2"/>
  <c r="G17" i="2"/>
  <c r="G18" i="2"/>
  <c r="G19" i="2"/>
  <c r="G26" i="2"/>
</calcChain>
</file>

<file path=xl/sharedStrings.xml><?xml version="1.0" encoding="utf-8"?>
<sst xmlns="http://schemas.openxmlformats.org/spreadsheetml/2006/main" count="54" uniqueCount="49">
  <si>
    <t>Circular References Workout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</si>
  <si>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</si>
  <si>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</si>
  <si>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</si>
  <si>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</si>
  <si>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</si>
  <si>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</si>
  <si>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Feature 1</t>
  </si>
  <si>
    <t>Company name</t>
  </si>
  <si>
    <t>ABC Incorporated</t>
  </si>
  <si>
    <t>Feature 2</t>
  </si>
  <si>
    <t>Date</t>
  </si>
  <si>
    <t>Feature 3</t>
  </si>
  <si>
    <t>Currency</t>
  </si>
  <si>
    <t>USD</t>
  </si>
  <si>
    <t>Units</t>
  </si>
  <si>
    <t>Millions</t>
  </si>
  <si>
    <t>Analyst Name</t>
  </si>
  <si>
    <t>Firstname Lastname</t>
  </si>
  <si>
    <t>Circular Switch</t>
  </si>
  <si>
    <t>Tab Structure</t>
  </si>
  <si>
    <t>Formatting</t>
  </si>
  <si>
    <t>Tab name here</t>
  </si>
  <si>
    <t>Tab description here</t>
  </si>
  <si>
    <t>Input</t>
  </si>
  <si>
    <t>Hard coded</t>
  </si>
  <si>
    <t>Formulas</t>
  </si>
  <si>
    <t>Workout</t>
  </si>
  <si>
    <t>Calculate the interest payable in each of the four years of the following project finance transaction</t>
  </si>
  <si>
    <t>Project Income</t>
  </si>
  <si>
    <t>Capital Expenditure per year</t>
  </si>
  <si>
    <t>Until year</t>
  </si>
  <si>
    <t>Interest</t>
  </si>
  <si>
    <t>Circ ref breaker / switch</t>
  </si>
  <si>
    <t>0 = off, 1 = on</t>
  </si>
  <si>
    <t>Year</t>
  </si>
  <si>
    <t>Cash Flow</t>
  </si>
  <si>
    <t>Capital Expenditure</t>
  </si>
  <si>
    <t>Funding Gap, incl Interest</t>
  </si>
  <si>
    <t>Debt Drawdown</t>
  </si>
  <si>
    <t>needs to cover capex &amp; interest</t>
  </si>
  <si>
    <t>Debt Repayments</t>
  </si>
  <si>
    <t>Free Cash Flow</t>
  </si>
  <si>
    <t>Debt Facility</t>
  </si>
  <si>
    <t>Opening Balance</t>
  </si>
  <si>
    <t>Drawdown</t>
  </si>
  <si>
    <t>Repayments</t>
  </si>
  <si>
    <t>Closing Balance</t>
  </si>
  <si>
    <t>&lt;&lt;&lt; could add circ ref breaker in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</si>
</sst>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#,##0.0_);\(#,##0.0\)\,0.0_);@_)"/>
    <numFmt numFmtId="168" formatCode="#,##0.0\ \x_);\(#,##0.0\ \x\);"/>
    <numFmt numFmtId="169" formatCode="0.0%_);\(0.0%\)"/>
    <numFmt numFmtId="170" formatCode="#,##0.0_);\(#,##0.0\);0.0_);@_)"/>
    <numFmt numFmtId="171" formatCode="#,##0.0\ \x_);\(#,##0.0\ \x\)"/>
    <numFmt numFmtId="172" formatCode="0.0%"/>
    <numFmt numFmtId="173" formatCode="0.0"/>
  </numFmts>
  <fonts count="35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60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7" fontId="27" fillId="2" borderId="0" applyNumberFormat="0" applyBorder="0" applyProtection="0">
      <alignment horizontal="center"/>
    </xf>
    <xf numFmtId="166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29" fillId="2" borderId="0" applyFont="0" applyFill="0" applyBorder="0" applyAlignment="0" applyProtection="0"/>
    <xf numFmtId="167" fontId="30" fillId="2" borderId="0" applyNumberFormat="0" applyFill="0" applyBorder="0" applyAlignment="0" applyProtection="0"/>
    <xf numFmtId="170" fontId="32" fillId="0" borderId="0" applyNumberFormat="0" applyFill="0" applyBorder="0" applyAlignment="0" applyProtection="0"/>
    <xf numFmtId="168" fontId="30" fillId="37" borderId="10" applyNumberFormat="0">
      <protection locked="0"/>
    </xf>
  </cellStyleXfs>
  <cellXfs count="64">
    <xf numFmtId="170" fontId="0" fillId="0" borderId="0" xfId="0"/>
    <xf numFmtId="170" fontId="2" fillId="5" borderId="0" xfId="51" applyNumberFormat="1" applyFont="1" applyAlignment="1"/>
    <xf numFmtId="170" fontId="2" fillId="5" borderId="0" xfId="51" applyNumberFormat="1" applyFont="1" applyAlignment="1">
      <alignment horizontal="left" vertical="top"/>
    </xf>
    <xf numFmtId="170" fontId="2" fillId="4" borderId="0" xfId="0" applyFont="1" applyFill="1"/>
    <xf numFmtId="167" fontId="31" fillId="2" borderId="0" xfId="48" applyNumberFormat="1">
      <alignment horizontal="left"/>
    </xf>
    <xf numFmtId="170" fontId="25" fillId="2" borderId="0" xfId="0" applyFont="1" applyFill="1"/>
    <xf numFmtId="170" fontId="26" fillId="3" borderId="0" xfId="0" applyFont="1" applyFill="1"/>
    <xf numFmtId="170" fontId="25" fillId="2" borderId="0" xfId="0" applyFont="1" applyFill="1" applyAlignment="1">
      <alignment vertical="center"/>
    </xf>
    <xf numFmtId="166" fontId="28" fillId="3" borderId="0" xfId="52">
      <alignment horizontal="center"/>
    </xf>
    <xf numFmtId="167" fontId="27" fillId="2" borderId="0" xfId="53">
      <alignment horizontal="center"/>
    </xf>
    <xf numFmtId="167" fontId="31" fillId="2" borderId="0" xfId="48" applyNumberFormat="1" applyAlignment="1"/>
    <xf numFmtId="167" fontId="8" fillId="3" borderId="0" xfId="49" applyNumberFormat="1" applyAlignment="1"/>
    <xf numFmtId="167" fontId="4" fillId="0" borderId="0" xfId="50" applyNumberFormat="1">
      <alignment horizontal="left" vertical="center"/>
    </xf>
    <xf numFmtId="170" fontId="2" fillId="0" borderId="0" xfId="0" applyFont="1" applyAlignment="1">
      <alignment vertical="top"/>
    </xf>
    <xf numFmtId="170" fontId="2" fillId="0" borderId="0" xfId="0" applyFont="1"/>
    <xf numFmtId="170" fontId="4" fillId="0" borderId="0" xfId="0" applyFont="1" applyAlignment="1">
      <alignment vertical="center"/>
    </xf>
    <xf numFmtId="170" fontId="5" fillId="0" borderId="0" xfId="0" applyFont="1" applyAlignment="1">
      <alignment vertical="center" wrapText="1"/>
    </xf>
    <xf numFmtId="170" fontId="3" fillId="0" borderId="0" xfId="0" applyFont="1" applyAlignment="1">
      <alignment horizontal="center" vertical="top"/>
    </xf>
    <xf numFmtId="170" fontId="25" fillId="0" borderId="0" xfId="0" applyFont="1"/>
    <xf numFmtId="167" fontId="30" fillId="0" borderId="0" xfId="57" applyFill="1" applyBorder="1" applyAlignment="1">
      <alignment vertical="top"/>
    </xf>
    <xf numFmtId="167" fontId="2" fillId="5" borderId="0" xfId="51" applyNumberFormat="1" applyFont="1" applyAlignment="1">
      <alignment horizontal="left" vertical="top"/>
    </xf>
    <xf numFmtId="167" fontId="3" fillId="5" borderId="0" xfId="51" applyNumberFormat="1" applyFont="1" applyAlignment="1">
      <alignment horizontal="center" vertical="top"/>
    </xf>
    <xf numFmtId="167" fontId="2" fillId="5" borderId="0" xfId="51" applyNumberFormat="1" applyFont="1" applyAlignment="1"/>
    <xf numFmtId="167" fontId="5" fillId="5" borderId="0" xfId="51" applyNumberFormat="1" applyFont="1" applyAlignment="1">
      <alignment vertical="center" wrapText="1"/>
    </xf>
    <xf numFmtId="167" fontId="2" fillId="5" borderId="0" xfId="51" applyNumberFormat="1" applyFont="1" applyAlignment="1">
      <alignment vertical="top"/>
    </xf>
    <xf numFmtId="167" fontId="7" fillId="5" borderId="0" xfId="51" applyNumberFormat="1" applyFont="1" applyAlignment="1">
      <alignment vertical="center" wrapText="1"/>
    </xf>
    <xf numFmtId="167" fontId="30" fillId="37" borderId="10" xfId="59" applyNumberFormat="1">
      <protection locked="0"/>
    </xf>
    <xf numFmtId="167" fontId="2" fillId="0" borderId="0" xfId="51" applyNumberFormat="1" applyFont="1" applyFill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170" fontId="4" fillId="5" borderId="0" xfId="51" applyNumberFormat="1" applyFont="1" applyAlignment="1">
      <alignment vertical="center"/>
    </xf>
    <xf numFmtId="170" fontId="4" fillId="0" borderId="0" xfId="50" applyNumberFormat="1" applyFill="1">
      <alignment horizontal="left" vertical="center"/>
    </xf>
    <xf numFmtId="170" fontId="0" fillId="0" borderId="0" xfId="0" quotePrefix="1"/>
    <xf numFmtId="170" fontId="3" fillId="5" borderId="0" xfId="51" applyNumberFormat="1" applyFont="1" applyAlignment="1">
      <alignment horizontal="center" vertical="top"/>
    </xf>
    <xf numFmtId="170" fontId="2" fillId="5" borderId="11" xfId="51" applyNumberFormat="1" applyFont="1" applyBorder="1" applyAlignment="1">
      <alignment vertical="top"/>
    </xf>
    <xf numFmtId="170" fontId="3" fillId="5" borderId="11" xfId="51" applyNumberFormat="1" applyFont="1" applyBorder="1" applyAlignment="1">
      <alignment horizontal="center" vertical="top"/>
    </xf>
    <xf numFmtId="170" fontId="2" fillId="5" borderId="11" xfId="51" applyNumberFormat="1" applyFont="1" applyBorder="1" applyAlignment="1"/>
    <xf numFmtId="170" fontId="5" fillId="5" borderId="11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 wrapText="1"/>
    </xf>
    <xf numFmtId="170" fontId="3" fillId="5" borderId="0" xfId="51" applyNumberFormat="1" applyFont="1" applyAlignment="1">
      <alignment vertical="top"/>
    </xf>
    <xf numFmtId="170" fontId="33" fillId="0" borderId="0" xfId="0" applyFont="1" applyAlignment="1">
      <alignment horizontal="right"/>
    </xf>
    <xf numFmtId="170" fontId="34" fillId="0" borderId="0" xfId="0" applyFont="1"/>
    <xf numFmtId="170" fontId="34" fillId="0" borderId="0" xfId="0" applyFont="1" applyAlignment="1">
      <alignment horizontal="left"/>
    </xf>
    <xf numFmtId="172" fontId="0" fillId="0" borderId="13" xfId="0" applyNumberFormat="1" applyBorder="1"/>
    <xf numFmtId="173" fontId="34" fillId="0" borderId="0" xfId="0" applyNumberFormat="1" applyFont="1"/>
    <xf numFmtId="170" fontId="30" fillId="37" borderId="10" xfId="59" applyNumberFormat="1">
      <protection locked="0"/>
    </xf>
    <xf numFmtId="170" fontId="30" fillId="0" borderId="0" xfId="57" applyNumberFormat="1" applyFill="1"/>
    <xf numFmtId="170" fontId="0" fillId="0" borderId="13" xfId="0" applyBorder="1"/>
    <xf numFmtId="167" fontId="4" fillId="0" borderId="0" xfId="50" applyNumberFormat="1" applyBorder="1">
      <alignment horizontal="left" vertical="center"/>
    </xf>
    <xf numFmtId="170" fontId="0" fillId="0" borderId="12" xfId="0" applyBorder="1"/>
    <xf numFmtId="170" fontId="0" fillId="0" borderId="14" xfId="0" applyBorder="1"/>
    <xf numFmtId="170" fontId="0" fillId="0" borderId="15" xfId="0" applyBorder="1"/>
    <xf numFmtId="170" fontId="0" fillId="0" borderId="16" xfId="0" applyBorder="1"/>
    <xf numFmtId="169" fontId="30" fillId="37" borderId="10" xfId="56" applyFont="1" applyFill="1" applyBorder="1" applyProtection="1">
      <protection locked="0"/>
    </xf>
    <xf numFmtId="167" fontId="31" fillId="2" borderId="0" xfId="48" applyNumberFormat="1" applyAlignment="1">
      <alignment horizontal="center"/>
    </xf>
    <xf numFmtId="167" fontId="2" fillId="5" borderId="0" xfId="51" applyNumberFormat="1" applyFont="1" applyAlignment="1">
      <alignment horizontal="left" vertical="top"/>
    </xf>
    <xf numFmtId="167" fontId="31" fillId="3" borderId="0" xfId="49" applyNumberFormat="1" applyFont="1" applyAlignment="1">
      <alignment horizontal="center" vertical="center"/>
    </xf>
    <xf numFmtId="167" fontId="0" fillId="5" borderId="0" xfId="0" applyNumberFormat="1" applyFill="1" applyAlignment="1">
      <alignment horizontal="center" vertical="center" wrapText="1"/>
    </xf>
    <xf numFmtId="167" fontId="32" fillId="5" borderId="0" xfId="58" applyNumberFormat="1" applyFill="1" applyBorder="1" applyAlignment="1">
      <alignment horizontal="center" vertical="center" wrapText="1"/>
    </xf>
    <xf numFmtId="170" fontId="4" fillId="5" borderId="0" xfId="51" applyNumberFormat="1" applyFont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70" fontId="0" fillId="5" borderId="0" xfId="51" applyNumberFormat="1" applyFont="1" applyAlignment="1"/>
    <xf numFmtId="166" fontId="0" fillId="5" borderId="0" xfId="51" applyNumberFormat="1" applyFont="1" applyAlignment="1">
      <alignment horizontal="left"/>
    </xf>
    <xf numFmtId="170" fontId="0" fillId="0" borderId="0" xfId="0" applyAlignment="1"/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 cent" xfId="6" builtinId="5" hidden="1"/>
    <cellStyle name="Per 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188025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zoomScaleNormal="100" workbookViewId="0">
      <selection sqref="A1:N1"/>
    </sheetView>
  </sheetViews>
  <sheetFormatPr defaultColWidth="9.140625" defaultRowHeight="14.4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21" s="18" customFormat="1" ht="189.75" customHeight="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/>
      <c r="P1"/>
      <c r="Q1"/>
      <c r="R1"/>
      <c r="S1"/>
      <c r="T1"/>
      <c r="U1"/>
    </row>
    <row r="2" spans="1:21" s="13" customFormat="1" ht="7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/>
      <c r="P2"/>
      <c r="Q2"/>
      <c r="R2"/>
      <c r="S2"/>
      <c r="T2"/>
      <c r="U2"/>
    </row>
    <row r="3" spans="1:21" s="14" customFormat="1" ht="7.5" customHeight="1">
      <c r="B3" s="15"/>
      <c r="C3" s="15"/>
      <c r="F3" s="16"/>
      <c r="G3" s="16"/>
      <c r="H3" s="16"/>
      <c r="I3" s="16"/>
      <c r="J3" s="16"/>
      <c r="K3" s="16"/>
      <c r="O3"/>
      <c r="P3"/>
      <c r="Q3"/>
      <c r="R3"/>
      <c r="S3"/>
      <c r="T3"/>
      <c r="U3"/>
    </row>
    <row r="4" spans="1:21" s="14" customFormat="1" ht="15" customHeight="1">
      <c r="A4" s="20"/>
      <c r="B4" s="21"/>
      <c r="C4" s="55"/>
      <c r="D4" s="55"/>
      <c r="E4" s="22"/>
      <c r="F4" s="23"/>
      <c r="G4" s="23"/>
      <c r="H4" s="23"/>
      <c r="I4" s="23"/>
      <c r="J4" s="23"/>
      <c r="K4" s="23"/>
      <c r="L4" s="22"/>
      <c r="M4" s="22"/>
      <c r="N4" s="22"/>
      <c r="O4"/>
      <c r="P4"/>
      <c r="Q4"/>
      <c r="R4"/>
      <c r="S4"/>
      <c r="T4"/>
      <c r="U4"/>
    </row>
    <row r="5" spans="1:21" s="14" customFormat="1" ht="15" customHeight="1">
      <c r="A5" s="57" t="s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/>
      <c r="P5"/>
      <c r="Q5"/>
      <c r="R5"/>
      <c r="S5"/>
      <c r="T5"/>
      <c r="U5"/>
    </row>
    <row r="6" spans="1:21" s="14" customFormat="1" ht="1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/>
      <c r="P6"/>
      <c r="Q6"/>
      <c r="R6"/>
      <c r="S6"/>
      <c r="T6"/>
      <c r="U6"/>
    </row>
    <row r="7" spans="1:21" s="14" customFormat="1" ht="15" customHeight="1">
      <c r="A7" s="57" t="str">
        <f ca="1">"© "&amp;YEAR(TODAY())&amp;" Financial Edge Training"</f>
        <v>© 2023 Financial Edge Training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/>
      <c r="P7"/>
      <c r="Q7"/>
      <c r="R7"/>
      <c r="S7"/>
      <c r="T7"/>
      <c r="U7"/>
    </row>
    <row r="8" spans="1:21" s="14" customFormat="1" ht="15" customHeight="1">
      <c r="A8" s="58" t="s">
        <v>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/>
      <c r="P8"/>
      <c r="Q8"/>
      <c r="R8"/>
      <c r="S8"/>
      <c r="T8"/>
      <c r="U8"/>
    </row>
    <row r="9" spans="1:21" s="14" customFormat="1" ht="15" customHeight="1" thickBot="1">
      <c r="A9" s="34"/>
      <c r="B9" s="35"/>
      <c r="C9" s="34"/>
      <c r="D9" s="34"/>
      <c r="E9" s="36"/>
      <c r="F9" s="37"/>
      <c r="G9" s="37"/>
      <c r="H9" s="37"/>
      <c r="I9" s="37"/>
      <c r="J9" s="37"/>
      <c r="K9" s="37"/>
      <c r="L9" s="36"/>
      <c r="M9" s="36"/>
      <c r="N9" s="36"/>
      <c r="O9"/>
      <c r="P9"/>
      <c r="Q9"/>
      <c r="R9"/>
      <c r="S9"/>
      <c r="T9"/>
      <c r="U9"/>
    </row>
    <row r="10" spans="1:21" s="14" customFormat="1" ht="15" customHeight="1">
      <c r="A10"/>
      <c r="B10"/>
      <c r="C10"/>
      <c r="D10"/>
      <c r="E10"/>
      <c r="F10"/>
      <c r="G10" s="63"/>
      <c r="H10" s="63"/>
      <c r="I10" s="63"/>
      <c r="J10" s="63"/>
      <c r="K10"/>
      <c r="L10"/>
      <c r="M10"/>
      <c r="N10"/>
      <c r="O10"/>
      <c r="P10"/>
      <c r="Q10"/>
      <c r="R10"/>
      <c r="S10"/>
      <c r="T10"/>
      <c r="U10"/>
    </row>
    <row r="11" spans="1:21" s="14" customFormat="1" ht="15" customHeight="1">
      <c r="A11"/>
      <c r="B11"/>
      <c r="C11"/>
      <c r="D11"/>
      <c r="E11"/>
      <c r="F11"/>
      <c r="G11" s="63"/>
      <c r="H11" s="63"/>
      <c r="I11" s="63"/>
      <c r="J11" s="63"/>
      <c r="K11"/>
      <c r="L11"/>
      <c r="M11"/>
      <c r="N11"/>
      <c r="O11"/>
      <c r="P11"/>
      <c r="Q11"/>
      <c r="R11"/>
      <c r="S11"/>
      <c r="T11"/>
      <c r="U11"/>
    </row>
    <row r="12" spans="1:21" s="14" customFormat="1" ht="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4" customFormat="1" ht="15" customHeight="1">
      <c r="A13"/>
      <c r="B13"/>
      <c r="C13"/>
      <c r="D13"/>
      <c r="E13"/>
      <c r="F13"/>
      <c r="G13" s="63"/>
      <c r="H13" s="63"/>
      <c r="I13" s="63"/>
      <c r="J13" s="63"/>
      <c r="K13"/>
      <c r="L13"/>
      <c r="M13"/>
      <c r="N13"/>
      <c r="O13"/>
      <c r="P13"/>
      <c r="Q13"/>
      <c r="R13"/>
      <c r="S13"/>
      <c r="T13"/>
      <c r="U13"/>
    </row>
    <row r="14" spans="1:21" s="14" customFormat="1" ht="15" customHeight="1">
      <c r="A14"/>
      <c r="B14"/>
      <c r="C14"/>
      <c r="D14"/>
      <c r="E14"/>
      <c r="F14"/>
      <c r="G14" s="63"/>
      <c r="H14" s="63"/>
      <c r="I14" s="63"/>
      <c r="J14" s="63"/>
      <c r="K14"/>
      <c r="L14"/>
      <c r="M14"/>
      <c r="N14"/>
      <c r="O14"/>
      <c r="P14"/>
      <c r="Q14"/>
      <c r="R14"/>
      <c r="S14"/>
      <c r="T14"/>
      <c r="U14"/>
    </row>
    <row r="15" spans="1:21" s="14" customFormat="1" ht="15" customHeight="1">
      <c r="A15"/>
      <c r="B15"/>
      <c r="C15"/>
      <c r="D15"/>
      <c r="E15"/>
      <c r="F15"/>
      <c r="G15" s="63"/>
      <c r="H15" s="63"/>
      <c r="I15" s="63"/>
      <c r="J15" s="63"/>
      <c r="K15"/>
      <c r="L15"/>
      <c r="M15"/>
      <c r="N15"/>
      <c r="O15"/>
      <c r="P15"/>
      <c r="Q15"/>
      <c r="R15"/>
      <c r="S15"/>
      <c r="T15"/>
      <c r="U15"/>
    </row>
    <row r="16" spans="1:21" s="14" customFormat="1" ht="1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14" customFormat="1" ht="15" customHeight="1">
      <c r="A17"/>
      <c r="B17"/>
      <c r="C17"/>
      <c r="D17"/>
      <c r="E17"/>
      <c r="F17"/>
      <c r="G17" s="63"/>
      <c r="H17" s="63"/>
      <c r="I17" s="63"/>
      <c r="J17" s="63"/>
      <c r="K17"/>
      <c r="L17"/>
      <c r="M17"/>
      <c r="N17"/>
      <c r="O17"/>
      <c r="P17"/>
      <c r="Q17"/>
      <c r="R17"/>
      <c r="S17"/>
      <c r="T17"/>
      <c r="U17"/>
    </row>
    <row r="18" spans="1:21" s="14" customFormat="1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"/>
  <sheetViews>
    <sheetView showGridLines="0" zoomScaleNormal="100" workbookViewId="0"/>
  </sheetViews>
  <sheetFormatPr defaultColWidth="9.140625" defaultRowHeight="14.4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9.140625" customWidth="1"/>
  </cols>
  <sheetData>
    <row r="1" spans="1:24" ht="45" customHeight="1">
      <c r="A1" s="10" t="str">
        <f>Welcome!A2</f>
        <v>Circular References Workout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ht="30" customHeight="1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>
      <c r="S3"/>
      <c r="T3"/>
      <c r="U3"/>
      <c r="V3"/>
      <c r="W3"/>
      <c r="X3"/>
    </row>
    <row r="4" spans="1:24" s="3" customFormat="1" ht="22.5" customHeight="1">
      <c r="A4" s="1"/>
      <c r="B4" s="59" t="s">
        <v>4</v>
      </c>
      <c r="C4" s="59"/>
      <c r="D4" s="59"/>
      <c r="E4" s="59"/>
      <c r="F4" s="59"/>
      <c r="G4" s="59"/>
      <c r="H4" s="59"/>
      <c r="I4" s="59"/>
      <c r="K4" s="1"/>
      <c r="L4" s="59" t="s">
        <v>5</v>
      </c>
      <c r="M4" s="59"/>
      <c r="N4" s="59"/>
      <c r="O4" s="59"/>
      <c r="P4" s="59"/>
      <c r="Q4" s="23"/>
      <c r="R4" s="23"/>
      <c r="S4"/>
      <c r="T4"/>
      <c r="U4"/>
      <c r="V4"/>
      <c r="W4"/>
      <c r="X4"/>
    </row>
    <row r="5" spans="1:24" s="3" customFormat="1" ht="15" customHeight="1">
      <c r="A5" s="2"/>
      <c r="B5" s="33" t="s">
        <v>6</v>
      </c>
      <c r="C5" s="28" t="s">
        <v>7</v>
      </c>
      <c r="D5" s="29"/>
      <c r="E5" s="29"/>
      <c r="F5" s="29"/>
      <c r="G5" s="29"/>
      <c r="H5" s="29"/>
      <c r="I5" s="29"/>
      <c r="K5" s="1"/>
      <c r="L5" s="39" t="s">
        <v>8</v>
      </c>
      <c r="M5" s="39"/>
      <c r="N5" s="61" t="s">
        <v>9</v>
      </c>
      <c r="O5" s="61"/>
      <c r="P5" s="61"/>
      <c r="Q5" s="61"/>
      <c r="R5" s="23"/>
      <c r="S5"/>
      <c r="T5"/>
      <c r="U5"/>
      <c r="V5"/>
      <c r="W5"/>
      <c r="X5"/>
    </row>
    <row r="6" spans="1:24" s="3" customFormat="1" ht="15" customHeight="1">
      <c r="A6" s="38"/>
      <c r="B6" s="33" t="s">
        <v>6</v>
      </c>
      <c r="C6" s="28" t="s">
        <v>10</v>
      </c>
      <c r="D6" s="29"/>
      <c r="E6" s="29"/>
      <c r="F6" s="29"/>
      <c r="G6" s="29"/>
      <c r="H6" s="29"/>
      <c r="I6" s="29"/>
      <c r="K6" s="2"/>
      <c r="L6" s="39" t="s">
        <v>11</v>
      </c>
      <c r="M6" s="39"/>
      <c r="N6" s="62">
        <v>43465</v>
      </c>
      <c r="O6" s="62"/>
      <c r="P6" s="62"/>
      <c r="Q6" s="62"/>
      <c r="R6" s="23"/>
      <c r="S6"/>
      <c r="T6"/>
      <c r="U6"/>
      <c r="V6"/>
      <c r="W6"/>
      <c r="X6"/>
    </row>
    <row r="7" spans="1:24" s="3" customFormat="1" ht="15" customHeight="1">
      <c r="A7" s="29"/>
      <c r="B7" s="33" t="s">
        <v>6</v>
      </c>
      <c r="C7" s="28" t="s">
        <v>12</v>
      </c>
      <c r="D7" s="29"/>
      <c r="E7" s="29"/>
      <c r="F7" s="29"/>
      <c r="G7" s="29"/>
      <c r="H7" s="29"/>
      <c r="I7" s="29"/>
      <c r="K7" s="38"/>
      <c r="L7" s="39" t="s">
        <v>13</v>
      </c>
      <c r="M7" s="39"/>
      <c r="N7" s="61" t="s">
        <v>14</v>
      </c>
      <c r="O7" s="61"/>
      <c r="P7" s="61"/>
      <c r="Q7" s="61"/>
      <c r="R7" s="23"/>
      <c r="S7"/>
      <c r="T7"/>
      <c r="U7"/>
      <c r="V7"/>
      <c r="W7"/>
      <c r="X7"/>
    </row>
    <row r="8" spans="1:24" s="3" customFormat="1" ht="15" customHeight="1">
      <c r="A8" s="29"/>
      <c r="B8" s="33"/>
      <c r="C8" s="29"/>
      <c r="D8" s="29"/>
      <c r="E8" s="29"/>
      <c r="F8" s="29"/>
      <c r="G8" s="29"/>
      <c r="H8" s="29"/>
      <c r="I8" s="29"/>
      <c r="K8" s="29"/>
      <c r="L8" s="39" t="s">
        <v>15</v>
      </c>
      <c r="M8" s="39"/>
      <c r="N8" s="61" t="s">
        <v>16</v>
      </c>
      <c r="O8" s="61"/>
      <c r="P8" s="61"/>
      <c r="Q8" s="61"/>
      <c r="R8" s="23"/>
      <c r="S8"/>
      <c r="T8"/>
      <c r="U8"/>
      <c r="V8"/>
      <c r="W8"/>
      <c r="X8"/>
    </row>
    <row r="9" spans="1:24" s="3" customFormat="1" ht="15" customHeight="1">
      <c r="A9" s="24"/>
      <c r="B9" s="21"/>
      <c r="C9" s="24"/>
      <c r="D9" s="24"/>
      <c r="E9" s="24"/>
      <c r="F9" s="24"/>
      <c r="G9" s="24"/>
      <c r="H9" s="24"/>
      <c r="I9" s="24"/>
      <c r="K9" s="29"/>
      <c r="L9" s="39" t="s">
        <v>17</v>
      </c>
      <c r="M9" s="39"/>
      <c r="N9" s="61" t="s">
        <v>18</v>
      </c>
      <c r="O9" s="61"/>
      <c r="P9" s="61"/>
      <c r="Q9" s="61"/>
      <c r="R9" s="23"/>
      <c r="S9"/>
      <c r="T9"/>
      <c r="U9"/>
      <c r="V9"/>
      <c r="W9"/>
      <c r="X9"/>
    </row>
    <row r="10" spans="1:24" s="3" customFormat="1" ht="15" customHeight="1">
      <c r="A10" s="22"/>
      <c r="B10" s="22"/>
      <c r="C10" s="22"/>
      <c r="D10" s="22"/>
      <c r="E10" s="22"/>
      <c r="F10" s="22"/>
      <c r="G10" s="22"/>
      <c r="H10" s="22"/>
      <c r="I10" s="22"/>
      <c r="K10" s="29"/>
      <c r="L10" s="39" t="s">
        <v>19</v>
      </c>
      <c r="M10" s="39"/>
      <c r="N10" s="60"/>
      <c r="O10" s="60"/>
      <c r="P10" s="60"/>
      <c r="Q10" s="60"/>
      <c r="R10" s="25"/>
      <c r="S10"/>
      <c r="T10"/>
      <c r="U10"/>
      <c r="V10"/>
      <c r="W10"/>
      <c r="X10"/>
    </row>
    <row r="11" spans="1:24" s="3" customFormat="1" ht="15" customHeight="1" thickBot="1">
      <c r="A11" s="34"/>
      <c r="B11" s="34"/>
      <c r="C11" s="34"/>
      <c r="D11" s="34"/>
      <c r="E11" s="34"/>
      <c r="F11" s="34"/>
      <c r="G11" s="34"/>
      <c r="H11" s="34"/>
      <c r="I11" s="34"/>
      <c r="K11" s="34"/>
      <c r="L11" s="34"/>
      <c r="M11" s="34"/>
      <c r="N11" s="34"/>
      <c r="O11" s="34"/>
      <c r="P11" s="34"/>
      <c r="Q11" s="34"/>
      <c r="R11" s="34"/>
      <c r="S11"/>
      <c r="T11"/>
      <c r="U11"/>
      <c r="V11"/>
      <c r="W11"/>
      <c r="X11"/>
    </row>
    <row r="12" spans="1:24" s="3" customFormat="1" ht="7.5" customHeight="1">
      <c r="K12" s="16"/>
      <c r="L12" s="16"/>
      <c r="M12" s="16"/>
      <c r="N12" s="16"/>
      <c r="O12" s="16"/>
      <c r="P12" s="16"/>
      <c r="Q12" s="16"/>
      <c r="R12" s="16"/>
      <c r="S12"/>
      <c r="T12"/>
      <c r="U12"/>
      <c r="V12"/>
      <c r="W12"/>
      <c r="X12"/>
    </row>
    <row r="13" spans="1:24" s="3" customFormat="1" ht="22.5" customHeight="1">
      <c r="A13" s="28"/>
      <c r="B13" s="59" t="s">
        <v>20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N13" s="1"/>
      <c r="O13" s="59" t="s">
        <v>21</v>
      </c>
      <c r="P13" s="59"/>
      <c r="Q13" s="59"/>
      <c r="R13" s="30"/>
      <c r="S13"/>
      <c r="T13"/>
      <c r="U13"/>
      <c r="V13"/>
      <c r="W13"/>
      <c r="X13"/>
    </row>
    <row r="14" spans="1:24" s="3" customFormat="1" ht="15" customHeight="1">
      <c r="A14" s="29"/>
      <c r="B14" s="60" t="s">
        <v>22</v>
      </c>
      <c r="C14" s="60"/>
      <c r="D14" s="60" t="s">
        <v>23</v>
      </c>
      <c r="E14" s="60"/>
      <c r="F14" s="60"/>
      <c r="G14" s="60"/>
      <c r="H14" s="60"/>
      <c r="I14" s="60"/>
      <c r="J14" s="60"/>
      <c r="K14" s="60"/>
      <c r="L14" s="60"/>
      <c r="N14" s="2"/>
      <c r="O14" s="17"/>
      <c r="P14" s="13"/>
      <c r="Q14" s="13"/>
      <c r="R14" s="29"/>
      <c r="S14"/>
      <c r="T14"/>
      <c r="U14"/>
      <c r="V14"/>
      <c r="W14"/>
      <c r="X14"/>
    </row>
    <row r="15" spans="1:24" s="3" customFormat="1" ht="15" customHeight="1">
      <c r="A15" s="2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N15" s="38"/>
      <c r="O15" s="17"/>
      <c r="P15" s="26" t="s">
        <v>24</v>
      </c>
      <c r="Q15" s="13"/>
      <c r="R15" s="29"/>
      <c r="S15"/>
      <c r="T15"/>
      <c r="U15"/>
      <c r="V15"/>
      <c r="W15"/>
      <c r="X15"/>
    </row>
    <row r="16" spans="1:24" s="3" customFormat="1" ht="15" customHeight="1">
      <c r="A16" s="2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N16" s="29"/>
      <c r="O16" s="17"/>
      <c r="P16" s="19" t="s">
        <v>25</v>
      </c>
      <c r="Q16" s="13"/>
      <c r="R16" s="29"/>
      <c r="S16"/>
      <c r="T16"/>
      <c r="U16"/>
      <c r="V16"/>
      <c r="W16"/>
      <c r="X16"/>
    </row>
    <row r="17" spans="1:24" s="3" customFormat="1" ht="15" customHeight="1">
      <c r="A17" s="2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N17" s="29"/>
      <c r="O17" s="17"/>
      <c r="P17" t="s">
        <v>26</v>
      </c>
      <c r="Q17" s="13"/>
      <c r="R17" s="29"/>
      <c r="S17"/>
      <c r="T17"/>
      <c r="U17"/>
      <c r="V17"/>
      <c r="W17"/>
      <c r="X17"/>
    </row>
    <row r="18" spans="1:24" s="3" customFormat="1" ht="15" customHeight="1">
      <c r="A18" s="22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N18" s="22"/>
      <c r="O18" s="27"/>
      <c r="P18" s="27"/>
      <c r="Q18" s="27"/>
      <c r="R18" s="22"/>
      <c r="S18"/>
      <c r="T18"/>
      <c r="U18"/>
      <c r="V18"/>
      <c r="W18"/>
      <c r="X18"/>
    </row>
    <row r="19" spans="1:24" ht="15" thickBo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34"/>
      <c r="O19" s="34"/>
      <c r="P19" s="34"/>
      <c r="Q19" s="34"/>
      <c r="R19" s="34"/>
    </row>
    <row r="20" spans="1:24">
      <c r="Q20" s="1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tabSelected="1" topLeftCell="A4" zoomScaleNormal="100" workbookViewId="0">
      <selection activeCell="B17" sqref="B17"/>
    </sheetView>
  </sheetViews>
  <sheetFormatPr defaultColWidth="9.140625" defaultRowHeight="15" customHeight="1"/>
  <cols>
    <col min="1" max="1" width="1.5703125" style="12" customWidth="1"/>
    <col min="2" max="2" width="40.5703125" customWidth="1"/>
    <col min="3" max="10" width="11.5703125" customWidth="1"/>
    <col min="11" max="12" width="9.140625" customWidth="1"/>
  </cols>
  <sheetData>
    <row r="1" spans="1:10" ht="45" customHeight="1">
      <c r="A1" s="4" t="str">
        <f>Welcome!A2</f>
        <v>Circular References Workout</v>
      </c>
      <c r="B1" s="7"/>
      <c r="C1" s="9"/>
      <c r="D1" s="9"/>
      <c r="E1" s="9"/>
      <c r="F1" s="9"/>
      <c r="G1" s="9"/>
      <c r="H1" s="9"/>
      <c r="I1" s="9"/>
      <c r="J1" s="9"/>
    </row>
    <row r="2" spans="1:10" ht="30" customHeight="1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>
      <c r="A4" s="12" t="s">
        <v>27</v>
      </c>
    </row>
    <row r="5" spans="1:10" ht="15" customHeight="1">
      <c r="B5" t="s">
        <v>28</v>
      </c>
    </row>
    <row r="7" spans="1:10" ht="15" customHeight="1">
      <c r="B7" t="s">
        <v>29</v>
      </c>
      <c r="C7" s="45">
        <v>500</v>
      </c>
      <c r="D7" s="40"/>
      <c r="E7" s="40"/>
      <c r="F7" s="40"/>
      <c r="G7" s="40"/>
    </row>
    <row r="8" spans="1:10" ht="15" customHeight="1">
      <c r="B8" s="41" t="s">
        <v>30</v>
      </c>
      <c r="C8" s="45">
        <v>1000</v>
      </c>
      <c r="D8" s="40"/>
      <c r="E8" s="40"/>
      <c r="F8" s="40"/>
      <c r="G8" s="40"/>
    </row>
    <row r="9" spans="1:10" ht="15" customHeight="1">
      <c r="B9" s="41" t="s">
        <v>31</v>
      </c>
      <c r="C9" s="45">
        <v>2</v>
      </c>
      <c r="D9" s="40"/>
      <c r="E9" s="40"/>
      <c r="F9" s="40"/>
      <c r="G9" s="40"/>
    </row>
    <row r="10" spans="1:10" ht="15" customHeight="1">
      <c r="A10" s="31"/>
      <c r="B10" s="41" t="s">
        <v>32</v>
      </c>
      <c r="C10" s="53">
        <v>0.1</v>
      </c>
      <c r="D10" s="40"/>
      <c r="E10" s="40"/>
      <c r="F10" s="40"/>
      <c r="G10" s="40"/>
    </row>
    <row r="11" spans="1:10" ht="15" customHeight="1">
      <c r="B11" s="41" t="s">
        <v>33</v>
      </c>
      <c r="C11" s="45">
        <v>1</v>
      </c>
      <c r="D11" t="s">
        <v>34</v>
      </c>
      <c r="E11" s="40"/>
      <c r="F11" s="40"/>
      <c r="G11" s="40"/>
    </row>
    <row r="12" spans="1:10" ht="15" customHeight="1">
      <c r="B12" s="41"/>
      <c r="C12" s="41"/>
      <c r="D12" s="42"/>
      <c r="E12" s="40"/>
      <c r="F12" s="40"/>
      <c r="G12" s="40"/>
    </row>
    <row r="13" spans="1:10" ht="15" customHeight="1">
      <c r="B13" s="41" t="s">
        <v>35</v>
      </c>
      <c r="D13">
        <v>1</v>
      </c>
      <c r="E13">
        <v>2</v>
      </c>
      <c r="F13">
        <v>3</v>
      </c>
      <c r="G13">
        <v>4</v>
      </c>
    </row>
    <row r="14" spans="1:10" ht="15" customHeight="1">
      <c r="B14" s="41" t="s">
        <v>36</v>
      </c>
    </row>
    <row r="15" spans="1:10" ht="15" customHeight="1">
      <c r="B15" t="s">
        <v>29</v>
      </c>
      <c r="D15">
        <f>IF(D13&gt;$C$9,$C$7,0)</f>
        <v>0</v>
      </c>
      <c r="E15">
        <f t="shared" ref="E15:G15" si="0">IF(E13&gt;$C$9,$C$7,0)</f>
        <v>0</v>
      </c>
      <c r="F15">
        <f t="shared" si="0"/>
        <v>500</v>
      </c>
      <c r="G15">
        <f t="shared" si="0"/>
        <v>500</v>
      </c>
    </row>
    <row r="16" spans="1:10" ht="15" customHeight="1">
      <c r="B16" s="41" t="s">
        <v>37</v>
      </c>
      <c r="D16">
        <f>-IF(D13&lt;=$C$9,$C$8,0)</f>
        <v>-1000</v>
      </c>
      <c r="E16">
        <f t="shared" ref="E16:G16" si="1">-IF(E13&lt;=$C$9,$C$8,0)</f>
        <v>-1000</v>
      </c>
      <c r="F16">
        <f>-IF(F13&lt;=$C$9,$C$8,0)</f>
        <v>0</v>
      </c>
      <c r="G16">
        <f t="shared" si="1"/>
        <v>0</v>
      </c>
    </row>
    <row r="17" spans="1:8" ht="15" customHeight="1">
      <c r="B17" t="s">
        <v>32</v>
      </c>
      <c r="D17" s="49">
        <f ca="1">-D31</f>
        <v>0</v>
      </c>
      <c r="E17" s="49">
        <f t="shared" ref="E17:G17" ca="1" si="2">-E31</f>
        <v>0</v>
      </c>
      <c r="F17" s="49">
        <f t="shared" ca="1" si="2"/>
        <v>0</v>
      </c>
      <c r="G17" s="49">
        <f t="shared" ca="1" si="2"/>
        <v>0</v>
      </c>
      <c r="H17" s="32"/>
    </row>
    <row r="18" spans="1:8" ht="15" customHeight="1">
      <c r="B18" s="41" t="s">
        <v>38</v>
      </c>
      <c r="D18">
        <f ca="1">SUM(D15:D17)</f>
        <v>-1000</v>
      </c>
      <c r="E18">
        <f t="shared" ref="E18:G18" ca="1" si="3">SUM(E15:E17)</f>
        <v>-1000</v>
      </c>
      <c r="F18">
        <f ca="1">SUM(F15:F17)</f>
        <v>500</v>
      </c>
      <c r="G18">
        <f t="shared" ca="1" si="3"/>
        <v>500</v>
      </c>
    </row>
    <row r="19" spans="1:8" ht="15" customHeight="1">
      <c r="B19" t="s">
        <v>39</v>
      </c>
      <c r="D19" s="49">
        <f ca="1">IF(D18&lt;0,-D18,0)</f>
        <v>1000</v>
      </c>
      <c r="E19" s="49">
        <f ca="1">IF(E18&lt;0,-E18,0)</f>
        <v>1000</v>
      </c>
      <c r="F19" s="49">
        <f ca="1">IF(F18&lt;0,-F18,0)</f>
        <v>0</v>
      </c>
      <c r="G19" s="49">
        <f ca="1">IF(G18&lt;0,-G18,0)</f>
        <v>0</v>
      </c>
      <c r="H19" s="41" t="s">
        <v>40</v>
      </c>
    </row>
    <row r="20" spans="1:8" ht="15" customHeight="1">
      <c r="D20">
        <f ca="1">SUM(D18:D19)</f>
        <v>0</v>
      </c>
      <c r="E20">
        <f ca="1">SUM(E18:E19)</f>
        <v>0</v>
      </c>
      <c r="F20">
        <f ca="1">SUM(F18:F19)</f>
        <v>500</v>
      </c>
      <c r="G20">
        <f ca="1">SUM(G18:G19)</f>
        <v>500</v>
      </c>
    </row>
    <row r="21" spans="1:8" ht="15" customHeight="1">
      <c r="B21" t="s">
        <v>41</v>
      </c>
      <c r="D21">
        <f ca="1">-IF(D20&gt;0,MIN(D20,D27),0)</f>
        <v>0</v>
      </c>
      <c r="E21">
        <f ca="1">-IF(E20&gt;0,MIN(E20,E27),0)</f>
        <v>0</v>
      </c>
      <c r="F21">
        <f ca="1">-IF(F20&gt;0,MIN(F20,F27),0)</f>
        <v>-500</v>
      </c>
      <c r="G21">
        <f ca="1">-IF(G20&gt;0,MIN(G20,G27),0)</f>
        <v>-500</v>
      </c>
    </row>
    <row r="22" spans="1:8" ht="15" customHeight="1" thickBot="1">
      <c r="B22" t="s">
        <v>42</v>
      </c>
      <c r="D22" s="50">
        <f ca="1">SUM(D20:D21)</f>
        <v>0</v>
      </c>
      <c r="E22" s="50">
        <f ca="1">SUM(E20:E21)</f>
        <v>0</v>
      </c>
      <c r="F22" s="50">
        <f ca="1">SUM(F20:F21)</f>
        <v>0</v>
      </c>
      <c r="G22" s="50">
        <f ca="1">SUM(G20:G21)</f>
        <v>0</v>
      </c>
    </row>
    <row r="23" spans="1:8" ht="15" customHeight="1" thickTop="1"/>
    <row r="24" spans="1:8" ht="15" customHeight="1">
      <c r="B24" s="41" t="s">
        <v>43</v>
      </c>
    </row>
    <row r="25" spans="1:8" ht="15" customHeight="1">
      <c r="B25" t="s">
        <v>44</v>
      </c>
      <c r="D25">
        <f>C29</f>
        <v>0</v>
      </c>
      <c r="E25">
        <f ca="1">D29</f>
        <v>1000</v>
      </c>
      <c r="F25">
        <f ca="1">E29</f>
        <v>2000</v>
      </c>
      <c r="G25">
        <f ca="1">F29</f>
        <v>1500</v>
      </c>
    </row>
    <row r="26" spans="1:8" ht="15" customHeight="1">
      <c r="B26" t="s">
        <v>45</v>
      </c>
      <c r="D26" s="49">
        <f ca="1">D19</f>
        <v>1000</v>
      </c>
      <c r="E26" s="49">
        <f ca="1">E19</f>
        <v>1000</v>
      </c>
      <c r="F26" s="49">
        <f ca="1">F19</f>
        <v>0</v>
      </c>
      <c r="G26" s="49">
        <f ca="1">G19</f>
        <v>0</v>
      </c>
    </row>
    <row r="27" spans="1:8" ht="15" customHeight="1">
      <c r="D27">
        <f ca="1">SUM(D25:D26)</f>
        <v>1000</v>
      </c>
      <c r="E27">
        <f ca="1">SUM(E25:E26)</f>
        <v>2000</v>
      </c>
      <c r="F27">
        <f ca="1">SUM(F25:F26)</f>
        <v>2000</v>
      </c>
      <c r="G27">
        <f ca="1">SUM(G25:G26)</f>
        <v>1500</v>
      </c>
    </row>
    <row r="28" spans="1:8" ht="15" customHeight="1">
      <c r="B28" t="s">
        <v>46</v>
      </c>
      <c r="D28">
        <f ca="1">-MIN(D27,-D21)</f>
        <v>0</v>
      </c>
      <c r="E28">
        <f t="shared" ref="E28:G28" ca="1" si="4">-MIN(E27,-E21)</f>
        <v>0</v>
      </c>
      <c r="F28">
        <f t="shared" ca="1" si="4"/>
        <v>-500</v>
      </c>
      <c r="G28">
        <f t="shared" ca="1" si="4"/>
        <v>-500</v>
      </c>
    </row>
    <row r="29" spans="1:8" ht="15" customHeight="1" thickBot="1">
      <c r="B29" t="s">
        <v>47</v>
      </c>
      <c r="C29" s="46">
        <v>0</v>
      </c>
      <c r="D29" s="50">
        <f ca="1">D28+D27</f>
        <v>1000</v>
      </c>
      <c r="E29" s="50">
        <f ca="1">E28+E27</f>
        <v>2000</v>
      </c>
      <c r="F29" s="50">
        <f ca="1">F28+F27</f>
        <v>1500</v>
      </c>
      <c r="G29" s="50">
        <f ca="1">G28+G27</f>
        <v>1000</v>
      </c>
    </row>
    <row r="30" spans="1:8" ht="15" customHeight="1" thickTop="1" thickBot="1">
      <c r="D30" s="52"/>
      <c r="E30" s="52"/>
      <c r="F30" s="52"/>
      <c r="G30" s="52"/>
    </row>
    <row r="31" spans="1:8" ht="15" customHeight="1" thickBot="1">
      <c r="A31" s="48"/>
      <c r="B31" s="47" t="s">
        <v>32</v>
      </c>
      <c r="C31" s="43">
        <f>C10</f>
        <v>0.1</v>
      </c>
      <c r="D31" s="51">
        <f ca="1">D27*$C$31</f>
        <v>100</v>
      </c>
      <c r="E31" s="51">
        <f t="shared" ref="E31" ca="1" si="5">E27*$C$31</f>
        <v>200</v>
      </c>
      <c r="F31" s="51">
        <f ca="1">F27*$C$31</f>
        <v>200</v>
      </c>
      <c r="G31" s="51">
        <f ca="1">G27*$C$31</f>
        <v>150</v>
      </c>
      <c r="H31" s="44" t="s">
        <v>48</v>
      </c>
    </row>
  </sheetData>
  <dataValidations count="1">
    <dataValidation type="list" allowBlank="1" showInputMessage="1" showErrorMessage="1" sqref="C11" xr:uid="{B6CD9CB9-536A-4FAB-827D-382DD6562F91}">
      <formula1>"0,1"</formula1>
    </dataValidation>
  </dataValidation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3" ma:contentTypeDescription="Create a new document." ma:contentTypeScope="" ma:versionID="91a2337fa3e469389372e0f8f3ebfbff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997a15627981ecf1ec0c7ac2787440f4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SharedWithUsers xmlns="6ea4884f-dd23-4a9e-9674-e0962577458b">
      <UserInfo>
        <DisplayName/>
        <AccountId xsi:nil="true"/>
        <AccountType/>
      </UserInfo>
    </SharedWithUsers>
    <MediaLengthInSeconds xmlns="69eded41-6c5d-4718-b7b7-dbfd1652bccf" xsi:nil="true"/>
  </documentManagement>
</p:properties>
</file>

<file path=customXml/itemProps1.xml><?xml version="1.0" encoding="utf-8"?>
<ds:datastoreItem xmlns:ds="http://schemas.openxmlformats.org/officeDocument/2006/customXml" ds:itemID="{6C5D369C-42AF-4D31-84F4-22E32917ECBB}"/>
</file>

<file path=customXml/itemProps2.xml><?xml version="1.0" encoding="utf-8"?>
<ds:datastoreItem xmlns:ds="http://schemas.openxmlformats.org/officeDocument/2006/customXml" ds:itemID="{23A079D9-79F7-444F-85B4-304FA21DFC6B}"/>
</file>

<file path=customXml/itemProps3.xml><?xml version="1.0" encoding="utf-8"?>
<ds:datastoreItem xmlns:ds="http://schemas.openxmlformats.org/officeDocument/2006/customXml" ds:itemID="{68207646-6FED-44CA-9F5B-422D7CA50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</dc:creator>
  <cp:keywords/>
  <dc:description/>
  <cp:lastModifiedBy>Sophie Harrup</cp:lastModifiedBy>
  <cp:revision/>
  <dcterms:created xsi:type="dcterms:W3CDTF">2016-02-03T14:06:14Z</dcterms:created>
  <dcterms:modified xsi:type="dcterms:W3CDTF">2023-10-02T13:33:46Z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Order">
    <vt:r8>4707300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