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The Venture Capital Associate/7430 Capitalization Tables/Elearning/Development/10. Cap Table Series B Workout/"/>
    </mc:Choice>
  </mc:AlternateContent>
  <xr:revisionPtr revIDLastSave="5" documentId="8_{465F16AD-DF72-4B55-A6EE-8E7B004B1F17}" xr6:coauthVersionLast="47" xr6:coauthVersionMax="47" xr10:uidLastSave="{3A378AA5-5574-4548-86B2-B94079ECF05B}"/>
  <bookViews>
    <workbookView xWindow="-108" yWindow="-108" windowWidth="23256" windowHeight="12816" activeTab="2" xr2:uid="{00000000-000D-0000-FFFF-FFFF00000000}"/>
  </bookViews>
  <sheets>
    <sheet name="Welcome" sheetId="1" r:id="rId1"/>
    <sheet name="Info" sheetId="6" r:id="rId2"/>
    <sheet name="Simple Cap Table" sheetId="2" r:id="rId3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Info!$N$10</definedName>
  </definedNames>
  <calcPr calcId="191028" iterate="1" iterateCount="10000" iterateDelta="0.0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3" i="2" l="1"/>
  <c r="G4" i="2"/>
  <c r="G11" i="2"/>
  <c r="G9" i="2"/>
  <c r="G10" i="2"/>
  <c r="G8" i="2"/>
  <c r="G7" i="2"/>
  <c r="D67" i="2"/>
  <c r="D66" i="2"/>
  <c r="D65" i="2"/>
  <c r="D63" i="2"/>
  <c r="D64" i="2"/>
  <c r="D62" i="2"/>
  <c r="E13" i="2"/>
  <c r="F13" i="2"/>
  <c r="F4" i="2"/>
  <c r="F10" i="2"/>
  <c r="F9" i="2"/>
  <c r="F8" i="2"/>
  <c r="F7" i="2"/>
  <c r="D55" i="2"/>
  <c r="D54" i="2"/>
  <c r="D53" i="2"/>
  <c r="D52" i="2"/>
  <c r="D51" i="2"/>
  <c r="C47" i="2"/>
  <c r="C46" i="2"/>
  <c r="E4" i="2"/>
  <c r="E9" i="2"/>
  <c r="E8" i="2"/>
  <c r="E7" i="2"/>
  <c r="D42" i="2"/>
  <c r="D41" i="2"/>
  <c r="D40" i="2"/>
  <c r="D39" i="2"/>
  <c r="D4" i="2"/>
  <c r="D13" i="2"/>
  <c r="D8" i="2"/>
  <c r="D7" i="2"/>
  <c r="D29" i="2"/>
  <c r="D30" i="2"/>
  <c r="C13" i="2"/>
  <c r="C7" i="2"/>
  <c r="D21" i="2"/>
  <c r="A1" i="2"/>
  <c r="A7" i="1" l="1"/>
  <c r="A1" i="6" l="1"/>
</calcChain>
</file>

<file path=xl/sharedStrings.xml><?xml version="1.0" encoding="utf-8"?>
<sst xmlns="http://schemas.openxmlformats.org/spreadsheetml/2006/main" count="150" uniqueCount="79">
  <si>
    <t>Venture Investing: Cap Table Case Study</t>
  </si>
  <si>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</si>
  <si>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</si>
  <si>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</si>
  <si>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</si>
  <si>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</si>
  <si>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◦</t>
  </si>
  <si>
    <t>Cap Table Case Study</t>
  </si>
  <si>
    <t>Company name</t>
  </si>
  <si>
    <t>Understanding Impact of Dilution</t>
  </si>
  <si>
    <t>Date</t>
  </si>
  <si>
    <t>Pro Forma Cap Table</t>
  </si>
  <si>
    <t>Currency</t>
  </si>
  <si>
    <t>USD</t>
  </si>
  <si>
    <t>Liquidation Preference, Anti Dilution</t>
  </si>
  <si>
    <t>Units</t>
  </si>
  <si>
    <t>Analyst Name</t>
  </si>
  <si>
    <t>Firstname Lastname</t>
  </si>
  <si>
    <t>Circular Switch</t>
  </si>
  <si>
    <t>Tab Structure</t>
  </si>
  <si>
    <t>Formatting</t>
  </si>
  <si>
    <t>Tab name here</t>
  </si>
  <si>
    <t>Build a Cap Table and adjust for multiple scenarios</t>
  </si>
  <si>
    <t>Input</t>
  </si>
  <si>
    <t>Hard coded</t>
  </si>
  <si>
    <t>Formulas</t>
  </si>
  <si>
    <t>Dilution</t>
  </si>
  <si>
    <t>At Inception</t>
  </si>
  <si>
    <t>Early Hires</t>
  </si>
  <si>
    <t>Seed Round</t>
  </si>
  <si>
    <t>Create ESOP</t>
  </si>
  <si>
    <t>Series A</t>
  </si>
  <si>
    <t>Pool Refresh</t>
  </si>
  <si>
    <t>Series B</t>
  </si>
  <si>
    <t>Founders</t>
  </si>
  <si>
    <t>Early Employee Hires</t>
  </si>
  <si>
    <t>Seed Investors</t>
  </si>
  <si>
    <t>ESOP</t>
  </si>
  <si>
    <t>Series A Investors</t>
  </si>
  <si>
    <t>Series B Investors</t>
  </si>
  <si>
    <t>Total</t>
  </si>
  <si>
    <t>Cap Table:</t>
  </si>
  <si>
    <t>Shareholder</t>
  </si>
  <si>
    <t>Class</t>
  </si>
  <si>
    <t>% Stake</t>
  </si>
  <si>
    <t>Common</t>
  </si>
  <si>
    <t xml:space="preserve">% Option Pool </t>
  </si>
  <si>
    <t>Early Employees</t>
  </si>
  <si>
    <t>Stock Options</t>
  </si>
  <si>
    <t>Seed Pfds</t>
  </si>
  <si>
    <t>Conv Pfds</t>
  </si>
  <si>
    <t>Series A Pfds</t>
  </si>
  <si>
    <t>Capitalization Table:</t>
  </si>
  <si>
    <t>Options</t>
  </si>
  <si>
    <t>Seed Pfd</t>
  </si>
  <si>
    <t>Series A Pfd</t>
  </si>
  <si>
    <t>Series B Pfd</t>
  </si>
  <si>
    <t>End</t>
  </si>
  <si>
    <t>Cap Table at Seed Round Closing</t>
  </si>
  <si>
    <t>Stock Options Offered for Early Employee Hires</t>
  </si>
  <si>
    <t xml:space="preserve">Set up an ESOP to attract &amp; retain key employees </t>
  </si>
  <si>
    <t xml:space="preserve"> ESOP Refresh</t>
  </si>
  <si>
    <t>Cap Table</t>
  </si>
  <si>
    <t>Implied dilution factor to existing shareholders</t>
  </si>
  <si>
    <t xml:space="preserve">Series A Investors </t>
  </si>
  <si>
    <t>Seed Round, preferred shares</t>
  </si>
  <si>
    <t>Series A Round, for 20% of the Company</t>
  </si>
  <si>
    <t xml:space="preserve">Series B Round, for 25% of the Company </t>
  </si>
  <si>
    <t>Simple Cap Table</t>
  </si>
  <si>
    <t>Series B investors' ownership %</t>
  </si>
  <si>
    <t>Series A investors' ownership %</t>
  </si>
  <si>
    <t>% Option Pool post-Series A</t>
  </si>
  <si>
    <t>% Option Pool pre-Series A</t>
  </si>
  <si>
    <t>Seed investors post-money ownership %</t>
  </si>
  <si>
    <t>Cap Table at Series A closing:</t>
  </si>
  <si>
    <t>% Option Pool post-Series B</t>
  </si>
  <si>
    <t>% Option Pool pre-Series B money</t>
  </si>
  <si>
    <t>Implied Dilution Factor to existing shdrs</t>
  </si>
  <si>
    <t>Cap Table at Series B closing: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</si>
</sst>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(* #,##0_);_(* \(#,##0\);_(* &quot;-&quot;_);_(@_)"/>
    <numFmt numFmtId="165" formatCode="_(* #,##0.00_);_(* \(#,##0.00\);_(* &quot;-&quot;??_);_(@_)"/>
    <numFmt numFmtId="166" formatCode="_(&quot;£&quot;* #,##0_);_(&quot;£&quot;* \(#,##0\);_(&quot;£&quot;* &quot;-&quot;_);_(@_)"/>
    <numFmt numFmtId="167" formatCode="_(&quot;£&quot;* #,##0.00_);_(&quot;£&quot;* \(#,##0.00\);_(&quot;£&quot;* &quot;-&quot;??_);_(@_)"/>
    <numFmt numFmtId="168" formatCode="[$-409]d\-mmm\-yy;@"/>
    <numFmt numFmtId="169" formatCode="#,##0.0_);\(#,##0.0\)\,0.0_);@_)"/>
    <numFmt numFmtId="170" formatCode="#,##0.0\ \x_);\(#,##0.0\ \x\);"/>
    <numFmt numFmtId="171" formatCode="0.0%_);\(0.0%\)"/>
    <numFmt numFmtId="172" formatCode="#,##0.0_);\(#,##0.0\);0.0_);@_)"/>
    <numFmt numFmtId="173" formatCode="#,##0.0\ \x_);\(#,##0.0\ \x\)"/>
    <numFmt numFmtId="174" formatCode="0.0%"/>
    <numFmt numFmtId="175" formatCode="#,##0.0"/>
    <numFmt numFmtId="176" formatCode="&quot;$&quot;#,##0"/>
    <numFmt numFmtId="177" formatCode="&quot;$&quot;#,##0.00"/>
    <numFmt numFmtId="178" formatCode="0.00%_);\(0.00%\)"/>
    <numFmt numFmtId="179" formatCode="#,##0.0000_);\(#,##0.0000\);0.0000_);@_)"/>
  </numFmts>
  <fonts count="42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12"/>
      <name val="Calibri"/>
      <family val="2"/>
      <scheme val="minor"/>
    </font>
    <font>
      <sz val="10"/>
      <color theme="0"/>
      <name val="Arial"/>
      <family val="2"/>
    </font>
    <font>
      <sz val="10"/>
      <name val="Arial"/>
      <family val="2"/>
    </font>
    <font>
      <sz val="10"/>
      <color rgb="FF0000FF"/>
      <name val="Arial"/>
      <family val="2"/>
    </font>
    <font>
      <b/>
      <sz val="10"/>
      <name val="Arial"/>
      <family val="2"/>
    </font>
    <font>
      <b/>
      <sz val="10"/>
      <color rgb="FF163260"/>
      <name val="Arial"/>
      <family val="2"/>
    </font>
    <font>
      <b/>
      <sz val="10"/>
      <color rgb="FF163260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0">
    <xf numFmtId="172" fontId="0" fillId="0" borderId="0"/>
    <xf numFmtId="0" fontId="6" fillId="0" borderId="0" applyNumberForma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69" fontId="27" fillId="2" borderId="0" applyNumberFormat="0" applyBorder="0" applyProtection="0">
      <alignment horizontal="center"/>
    </xf>
    <xf numFmtId="168" fontId="29" fillId="0" borderId="0" applyFont="0" applyFill="0" applyBorder="0" applyAlignment="0" applyProtection="0"/>
    <xf numFmtId="173" fontId="9" fillId="0" borderId="0" applyFont="0" applyFill="0" applyBorder="0" applyAlignment="0" applyProtection="0"/>
    <xf numFmtId="171" fontId="29" fillId="2" borderId="0" applyFont="0" applyFill="0" applyBorder="0" applyAlignment="0" applyProtection="0"/>
    <xf numFmtId="169" fontId="30" fillId="2" borderId="0" applyNumberFormat="0" applyFill="0" applyBorder="0" applyAlignment="0" applyProtection="0"/>
    <xf numFmtId="172" fontId="32" fillId="0" borderId="0" applyNumberFormat="0" applyFill="0" applyBorder="0" applyAlignment="0" applyProtection="0"/>
    <xf numFmtId="170" fontId="30" fillId="37" borderId="10" applyNumberFormat="0">
      <protection locked="0"/>
    </xf>
  </cellStyleXfs>
  <cellXfs count="93">
    <xf numFmtId="172" fontId="0" fillId="0" borderId="0" xfId="0"/>
    <xf numFmtId="172" fontId="2" fillId="5" borderId="0" xfId="51" applyNumberFormat="1" applyFont="1" applyAlignment="1"/>
    <xf numFmtId="172" fontId="2" fillId="5" borderId="0" xfId="51" applyNumberFormat="1" applyFont="1" applyAlignment="1">
      <alignment horizontal="left" vertical="top"/>
    </xf>
    <xf numFmtId="172" fontId="2" fillId="4" borderId="0" xfId="0" applyFont="1" applyFill="1"/>
    <xf numFmtId="169" fontId="31" fillId="2" borderId="0" xfId="48" applyNumberFormat="1">
      <alignment horizontal="left"/>
    </xf>
    <xf numFmtId="172" fontId="25" fillId="2" borderId="0" xfId="0" applyFont="1" applyFill="1"/>
    <xf numFmtId="172" fontId="26" fillId="3" borderId="0" xfId="0" applyFont="1" applyFill="1"/>
    <xf numFmtId="172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69" fontId="27" fillId="2" borderId="0" xfId="53">
      <alignment horizontal="center"/>
    </xf>
    <xf numFmtId="169" fontId="31" fillId="2" borderId="0" xfId="48" applyNumberFormat="1" applyAlignment="1"/>
    <xf numFmtId="169" fontId="8" fillId="3" borderId="0" xfId="49" applyNumberFormat="1" applyAlignment="1"/>
    <xf numFmtId="169" fontId="4" fillId="0" borderId="0" xfId="50" applyNumberFormat="1">
      <alignment horizontal="left" vertical="center"/>
    </xf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3" fillId="0" borderId="0" xfId="0" applyFont="1" applyAlignment="1">
      <alignment horizontal="center" vertical="top"/>
    </xf>
    <xf numFmtId="172" fontId="25" fillId="0" borderId="0" xfId="0" applyFont="1"/>
    <xf numFmtId="169" fontId="30" fillId="0" borderId="0" xfId="57" applyFill="1" applyBorder="1" applyAlignment="1">
      <alignment vertical="top"/>
    </xf>
    <xf numFmtId="169" fontId="2" fillId="5" borderId="0" xfId="51" applyNumberFormat="1" applyFont="1" applyAlignment="1">
      <alignment horizontal="left" vertical="top"/>
    </xf>
    <xf numFmtId="169" fontId="3" fillId="5" borderId="0" xfId="51" applyNumberFormat="1" applyFont="1" applyAlignment="1">
      <alignment horizontal="center" vertical="top"/>
    </xf>
    <xf numFmtId="169" fontId="2" fillId="5" borderId="0" xfId="51" applyNumberFormat="1" applyFont="1" applyAlignment="1"/>
    <xf numFmtId="169" fontId="5" fillId="5" borderId="0" xfId="51" applyNumberFormat="1" applyFont="1" applyAlignment="1">
      <alignment vertical="center" wrapText="1"/>
    </xf>
    <xf numFmtId="169" fontId="2" fillId="5" borderId="0" xfId="51" applyNumberFormat="1" applyFont="1" applyAlignment="1">
      <alignment vertical="top"/>
    </xf>
    <xf numFmtId="169" fontId="7" fillId="5" borderId="0" xfId="51" applyNumberFormat="1" applyFont="1" applyAlignment="1">
      <alignment vertical="center" wrapText="1"/>
    </xf>
    <xf numFmtId="169" fontId="30" fillId="37" borderId="10" xfId="59" applyNumberFormat="1">
      <protection locked="0"/>
    </xf>
    <xf numFmtId="169" fontId="2" fillId="0" borderId="0" xfId="51" applyNumberFormat="1" applyFont="1" applyFill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172" fontId="4" fillId="5" borderId="0" xfId="51" applyNumberFormat="1" applyFont="1" applyAlignment="1">
      <alignment vertical="center"/>
    </xf>
    <xf numFmtId="172" fontId="3" fillId="5" borderId="0" xfId="51" applyNumberFormat="1" applyFont="1" applyAlignment="1">
      <alignment horizontal="center" vertical="top"/>
    </xf>
    <xf numFmtId="172" fontId="2" fillId="5" borderId="11" xfId="51" applyNumberFormat="1" applyFont="1" applyBorder="1" applyAlignment="1">
      <alignment vertical="top"/>
    </xf>
    <xf numFmtId="172" fontId="3" fillId="5" borderId="11" xfId="51" applyNumberFormat="1" applyFont="1" applyBorder="1" applyAlignment="1">
      <alignment horizontal="center" vertical="top"/>
    </xf>
    <xf numFmtId="172" fontId="2" fillId="5" borderId="11" xfId="51" applyNumberFormat="1" applyFont="1" applyBorder="1" applyAlignment="1"/>
    <xf numFmtId="172" fontId="5" fillId="5" borderId="11" xfId="51" applyNumberFormat="1" applyFont="1" applyBorder="1" applyAlignment="1">
      <alignment vertical="center" wrapText="1"/>
    </xf>
    <xf numFmtId="172" fontId="2" fillId="5" borderId="0" xfId="51" applyNumberFormat="1" applyFont="1" applyAlignment="1">
      <alignment vertical="top" wrapText="1"/>
    </xf>
    <xf numFmtId="172" fontId="3" fillId="5" borderId="0" xfId="51" applyNumberFormat="1" applyFont="1" applyAlignment="1">
      <alignment vertical="top"/>
    </xf>
    <xf numFmtId="172" fontId="33" fillId="0" borderId="0" xfId="0" applyFont="1"/>
    <xf numFmtId="169" fontId="34" fillId="0" borderId="0" xfId="49" applyNumberFormat="1" applyFont="1" applyFill="1" applyAlignment="1"/>
    <xf numFmtId="172" fontId="34" fillId="0" borderId="0" xfId="0" applyFont="1"/>
    <xf numFmtId="168" fontId="34" fillId="0" borderId="0" xfId="52" applyFont="1" applyFill="1">
      <alignment horizontal="center"/>
    </xf>
    <xf numFmtId="172" fontId="35" fillId="0" borderId="0" xfId="0" applyFont="1"/>
    <xf numFmtId="174" fontId="36" fillId="0" borderId="0" xfId="0" applyNumberFormat="1" applyFont="1" applyAlignment="1">
      <alignment horizontal="center"/>
    </xf>
    <xf numFmtId="172" fontId="37" fillId="0" borderId="0" xfId="0" applyFont="1"/>
    <xf numFmtId="172" fontId="37" fillId="0" borderId="0" xfId="0" applyFont="1" applyAlignment="1">
      <alignment horizontal="right"/>
    </xf>
    <xf numFmtId="177" fontId="35" fillId="0" borderId="0" xfId="52" applyNumberFormat="1" applyFont="1" applyFill="1">
      <alignment horizontal="center"/>
    </xf>
    <xf numFmtId="176" fontId="35" fillId="0" borderId="0" xfId="52" applyNumberFormat="1" applyFont="1" applyFill="1">
      <alignment horizontal="center"/>
    </xf>
    <xf numFmtId="175" fontId="35" fillId="0" borderId="0" xfId="56" applyNumberFormat="1" applyFont="1" applyFill="1" applyBorder="1" applyAlignment="1">
      <alignment horizontal="center"/>
    </xf>
    <xf numFmtId="1" fontId="35" fillId="0" borderId="0" xfId="56" applyNumberFormat="1" applyFont="1" applyFill="1" applyBorder="1" applyAlignment="1">
      <alignment horizontal="center"/>
    </xf>
    <xf numFmtId="172" fontId="35" fillId="5" borderId="0" xfId="0" applyFont="1" applyFill="1"/>
    <xf numFmtId="172" fontId="37" fillId="38" borderId="0" xfId="0" applyFont="1" applyFill="1" applyAlignment="1">
      <alignment horizontal="right"/>
    </xf>
    <xf numFmtId="172" fontId="36" fillId="38" borderId="0" xfId="0" applyFont="1" applyFill="1"/>
    <xf numFmtId="169" fontId="38" fillId="0" borderId="0" xfId="50" applyNumberFormat="1" applyFont="1">
      <alignment horizontal="left" vertical="center"/>
    </xf>
    <xf numFmtId="169" fontId="39" fillId="0" borderId="0" xfId="50" applyNumberFormat="1" applyFont="1">
      <alignment horizontal="left" vertical="center"/>
    </xf>
    <xf numFmtId="172" fontId="40" fillId="0" borderId="0" xfId="0" applyFont="1"/>
    <xf numFmtId="172" fontId="41" fillId="0" borderId="0" xfId="0" applyFont="1"/>
    <xf numFmtId="172" fontId="41" fillId="0" borderId="0" xfId="0" applyFont="1" applyAlignment="1">
      <alignment horizontal="center"/>
    </xf>
    <xf numFmtId="171" fontId="0" fillId="0" borderId="19" xfId="56" applyFont="1" applyFill="1" applyBorder="1"/>
    <xf numFmtId="171" fontId="0" fillId="0" borderId="14" xfId="56" applyFont="1" applyFill="1" applyBorder="1"/>
    <xf numFmtId="171" fontId="0" fillId="0" borderId="15" xfId="56" applyFont="1" applyFill="1" applyBorder="1"/>
    <xf numFmtId="171" fontId="0" fillId="0" borderId="0" xfId="56" applyFont="1" applyFill="1" applyBorder="1"/>
    <xf numFmtId="171" fontId="0" fillId="0" borderId="16" xfId="56" applyFont="1" applyFill="1" applyBorder="1"/>
    <xf numFmtId="171" fontId="0" fillId="0" borderId="17" xfId="56" applyFont="1" applyFill="1" applyBorder="1"/>
    <xf numFmtId="171" fontId="0" fillId="0" borderId="12" xfId="56" applyFont="1" applyFill="1" applyBorder="1"/>
    <xf numFmtId="171" fontId="0" fillId="0" borderId="18" xfId="56" applyFont="1" applyFill="1" applyBorder="1"/>
    <xf numFmtId="171" fontId="0" fillId="0" borderId="20" xfId="56" applyFont="1" applyFill="1" applyBorder="1"/>
    <xf numFmtId="171" fontId="0" fillId="0" borderId="21" xfId="56" applyFont="1" applyFill="1" applyBorder="1"/>
    <xf numFmtId="171" fontId="0" fillId="0" borderId="22" xfId="56" applyFont="1" applyFill="1" applyBorder="1"/>
    <xf numFmtId="171" fontId="0" fillId="0" borderId="0" xfId="56" applyFont="1" applyFill="1"/>
    <xf numFmtId="171" fontId="0" fillId="0" borderId="23" xfId="56" applyFont="1" applyFill="1" applyBorder="1"/>
    <xf numFmtId="172" fontId="41" fillId="5" borderId="0" xfId="51" applyNumberFormat="1" applyFont="1" applyAlignment="1"/>
    <xf numFmtId="171" fontId="30" fillId="37" borderId="10" xfId="56" applyFont="1" applyFill="1" applyBorder="1" applyProtection="1">
      <protection locked="0"/>
    </xf>
    <xf numFmtId="171" fontId="30" fillId="37" borderId="10" xfId="59" applyNumberFormat="1">
      <protection locked="0"/>
    </xf>
    <xf numFmtId="171" fontId="0" fillId="0" borderId="23" xfId="56" applyFont="1" applyFill="1" applyBorder="1" applyAlignment="1">
      <alignment horizontal="center"/>
    </xf>
    <xf numFmtId="172" fontId="37" fillId="0" borderId="0" xfId="0" applyFont="1" applyAlignment="1">
      <alignment horizontal="left"/>
    </xf>
    <xf numFmtId="171" fontId="35" fillId="0" borderId="0" xfId="56" applyFont="1" applyFill="1"/>
    <xf numFmtId="178" fontId="0" fillId="0" borderId="0" xfId="56" applyNumberFormat="1" applyFont="1" applyFill="1"/>
    <xf numFmtId="171" fontId="30" fillId="0" borderId="0" xfId="57" applyNumberFormat="1" applyFill="1"/>
    <xf numFmtId="179" fontId="37" fillId="0" borderId="0" xfId="0" applyNumberFormat="1" applyFont="1"/>
    <xf numFmtId="171" fontId="0" fillId="0" borderId="20" xfId="56" applyFont="1" applyFill="1" applyBorder="1" applyAlignment="1">
      <alignment horizontal="center"/>
    </xf>
    <xf numFmtId="171" fontId="0" fillId="0" borderId="13" xfId="56" applyFont="1" applyFill="1" applyBorder="1"/>
    <xf numFmtId="172" fontId="41" fillId="0" borderId="0" xfId="0" applyFont="1" applyAlignment="1">
      <alignment horizontal="right"/>
    </xf>
    <xf numFmtId="169" fontId="31" fillId="2" borderId="0" xfId="48" applyNumberFormat="1" applyAlignment="1">
      <alignment horizontal="center"/>
    </xf>
    <xf numFmtId="172" fontId="0" fillId="0" borderId="0" xfId="0"/>
    <xf numFmtId="169" fontId="2" fillId="5" borderId="0" xfId="51" applyNumberFormat="1" applyFont="1" applyAlignment="1">
      <alignment horizontal="left" vertical="top"/>
    </xf>
    <xf numFmtId="169" fontId="31" fillId="3" borderId="0" xfId="49" applyNumberFormat="1" applyFont="1" applyAlignment="1">
      <alignment horizontal="center" vertical="center"/>
    </xf>
    <xf numFmtId="169" fontId="0" fillId="5" borderId="0" xfId="0" applyNumberFormat="1" applyFill="1" applyAlignment="1">
      <alignment horizontal="center" vertical="center" wrapText="1"/>
    </xf>
    <xf numFmtId="169" fontId="32" fillId="5" borderId="0" xfId="58" applyNumberFormat="1" applyFill="1" applyBorder="1" applyAlignment="1">
      <alignment horizontal="center" vertical="center" wrapText="1"/>
    </xf>
    <xf numFmtId="172" fontId="0" fillId="5" borderId="0" xfId="51" applyNumberFormat="1" applyFont="1" applyAlignment="1">
      <alignment horizontal="left"/>
    </xf>
    <xf numFmtId="172" fontId="4" fillId="5" borderId="0" xfId="51" applyNumberFormat="1" applyFont="1" applyAlignment="1">
      <alignment horizontal="left" vertical="center"/>
    </xf>
    <xf numFmtId="172" fontId="0" fillId="5" borderId="0" xfId="51" applyNumberFormat="1" applyFont="1" applyAlignment="1"/>
    <xf numFmtId="168" fontId="0" fillId="5" borderId="0" xfId="51" applyNumberFormat="1" applyFont="1" applyAlignment="1">
      <alignment horizontal="left"/>
    </xf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1C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1000000}"/>
    <cellStyle name="Date Heading" xfId="52" xr:uid="{00000000-0005-0000-0000-000022000000}"/>
    <cellStyle name="Explanatory Text" xfId="22" builtinId="53" hidden="1"/>
    <cellStyle name="Good" xfId="12" builtinId="26" hidden="1"/>
    <cellStyle name="Hard Coded Number" xfId="57" xr:uid="{00000000-0005-0000-0000-000025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2F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6000000}"/>
    <cellStyle name="Secondary Title" xfId="49" xr:uid="{00000000-0005-0000-0000-000037000000}"/>
    <cellStyle name="Tertiary Title" xfId="50" xr:uid="{00000000-0005-0000-0000-000038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E91AF0"/>
      <color rgb="FF085393"/>
      <color rgb="FF0000FF"/>
      <color rgb="FF163260"/>
      <color rgb="FFDBEEFD"/>
      <color rgb="FFF0F8FE"/>
      <color rgb="FFBBDEFB"/>
      <color rgb="FFEBF1FB"/>
      <color rgb="FFD3E0F5"/>
      <color rgb="FFC9D9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16</xdr:col>
      <xdr:colOff>188025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9"/>
  <sheetViews>
    <sheetView showGridLines="0" zoomScaleNormal="100" workbookViewId="0">
      <selection sqref="A1:N1"/>
    </sheetView>
  </sheetViews>
  <sheetFormatPr defaultColWidth="9.109375" defaultRowHeight="14.4" x14ac:dyDescent="0.3"/>
  <cols>
    <col min="1" max="1" width="9.88671875" customWidth="1"/>
    <col min="2" max="13" width="9.33203125" customWidth="1"/>
    <col min="14" max="14" width="9.88671875" customWidth="1"/>
    <col min="15" max="26" width="9.109375" customWidth="1"/>
  </cols>
  <sheetData>
    <row r="1" spans="1:32" s="18" customFormat="1" ht="189.75" customHeight="1" x14ac:dyDescent="0.55000000000000004">
      <c r="A1" s="83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</row>
    <row r="2" spans="1:32" s="13" customFormat="1" ht="75" customHeight="1" x14ac:dyDescent="0.3">
      <c r="A2" s="86" t="s">
        <v>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/>
      <c r="P2"/>
      <c r="Q2"/>
      <c r="R2"/>
      <c r="S2"/>
      <c r="T2"/>
      <c r="U2"/>
    </row>
    <row r="3" spans="1:32" s="14" customFormat="1" ht="7.5" customHeight="1" x14ac:dyDescent="0.3">
      <c r="B3" s="15"/>
      <c r="C3" s="15"/>
      <c r="F3" s="16"/>
      <c r="G3" s="16"/>
      <c r="H3" s="16"/>
      <c r="I3" s="16"/>
      <c r="J3" s="16"/>
      <c r="K3" s="16"/>
      <c r="O3"/>
      <c r="P3"/>
      <c r="Q3"/>
      <c r="R3"/>
      <c r="S3"/>
      <c r="T3"/>
      <c r="U3"/>
    </row>
    <row r="4" spans="1:32" s="14" customFormat="1" ht="15" customHeight="1" x14ac:dyDescent="0.3">
      <c r="A4" s="20"/>
      <c r="B4" s="21"/>
      <c r="C4" s="85"/>
      <c r="D4" s="85"/>
      <c r="E4" s="22"/>
      <c r="F4" s="23"/>
      <c r="G4" s="23"/>
      <c r="H4" s="23"/>
      <c r="I4" s="23"/>
      <c r="J4" s="23"/>
      <c r="K4" s="23"/>
      <c r="L4" s="22"/>
      <c r="M4" s="22"/>
      <c r="N4" s="22"/>
      <c r="O4"/>
      <c r="P4"/>
      <c r="Q4"/>
      <c r="R4"/>
      <c r="S4"/>
      <c r="T4"/>
      <c r="U4"/>
    </row>
    <row r="5" spans="1:32" s="14" customFormat="1" ht="15" customHeight="1" x14ac:dyDescent="0.3">
      <c r="A5" s="87" t="s">
        <v>1</v>
      </c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/>
      <c r="P5"/>
      <c r="Q5"/>
      <c r="R5"/>
      <c r="S5"/>
      <c r="T5"/>
      <c r="U5"/>
    </row>
    <row r="6" spans="1:32" s="14" customFormat="1" ht="15" customHeight="1" x14ac:dyDescent="0.3">
      <c r="A6" s="87"/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/>
      <c r="P6"/>
      <c r="Q6"/>
      <c r="R6"/>
      <c r="S6"/>
      <c r="T6"/>
      <c r="U6"/>
    </row>
    <row r="7" spans="1:32" s="14" customFormat="1" ht="15" customHeight="1" x14ac:dyDescent="0.3">
      <c r="A7" s="87" t="str">
        <f ca="1">"© "&amp;YEAR(TODAY())&amp;" Financial Edge Training"</f>
        <v>© 2024 Financial Edge Training</v>
      </c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/>
      <c r="P7"/>
      <c r="Q7"/>
      <c r="R7"/>
      <c r="S7"/>
      <c r="T7"/>
      <c r="U7"/>
    </row>
    <row r="8" spans="1:32" s="14" customFormat="1" ht="15" customHeight="1" x14ac:dyDescent="0.3">
      <c r="A8" s="88" t="s">
        <v>2</v>
      </c>
      <c r="B8" s="87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7"/>
      <c r="O8"/>
      <c r="P8"/>
      <c r="Q8"/>
      <c r="R8"/>
      <c r="S8"/>
      <c r="T8"/>
      <c r="U8"/>
    </row>
    <row r="9" spans="1:32" s="14" customFormat="1" ht="15" customHeight="1" thickBot="1" x14ac:dyDescent="0.35">
      <c r="A9" s="32"/>
      <c r="B9" s="33"/>
      <c r="C9" s="32"/>
      <c r="D9" s="32"/>
      <c r="E9" s="34"/>
      <c r="F9" s="35"/>
      <c r="G9" s="35"/>
      <c r="H9" s="35"/>
      <c r="I9" s="35"/>
      <c r="J9" s="35"/>
      <c r="K9" s="35"/>
      <c r="L9" s="34"/>
      <c r="M9" s="34"/>
      <c r="N9" s="34"/>
      <c r="O9"/>
      <c r="P9"/>
      <c r="Q9"/>
      <c r="R9"/>
      <c r="S9"/>
      <c r="T9"/>
      <c r="U9"/>
    </row>
    <row r="10" spans="1:32" s="14" customFormat="1" ht="15" customHeight="1" x14ac:dyDescent="0.3">
      <c r="A10"/>
      <c r="B10"/>
      <c r="C10"/>
      <c r="D10"/>
      <c r="E10"/>
      <c r="F10"/>
      <c r="G10" s="84"/>
      <c r="H10" s="84"/>
      <c r="I10" s="84"/>
      <c r="J10" s="84"/>
      <c r="K10"/>
      <c r="L10"/>
      <c r="M10"/>
      <c r="N10"/>
      <c r="O10"/>
      <c r="P10"/>
      <c r="Q10"/>
      <c r="R10"/>
      <c r="S10"/>
      <c r="T10"/>
      <c r="U10"/>
    </row>
    <row r="11" spans="1:32" s="14" customFormat="1" ht="15" customHeight="1" x14ac:dyDescent="0.3">
      <c r="A11"/>
      <c r="C11"/>
      <c r="D11"/>
      <c r="E11"/>
      <c r="F11"/>
      <c r="G11" s="84"/>
      <c r="H11" s="84"/>
      <c r="I11" s="84"/>
      <c r="J11" s="84"/>
      <c r="K11"/>
      <c r="L11"/>
      <c r="M11"/>
      <c r="N11"/>
      <c r="O11"/>
      <c r="P11"/>
      <c r="Q11"/>
      <c r="R11"/>
      <c r="S11"/>
      <c r="T11"/>
      <c r="U11"/>
    </row>
    <row r="12" spans="1:32" s="14" customFormat="1" ht="15" customHeight="1" x14ac:dyDescent="0.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32" s="14" customFormat="1" ht="15" customHeight="1" x14ac:dyDescent="0.3">
      <c r="A13"/>
      <c r="B13"/>
      <c r="C13"/>
      <c r="D13"/>
      <c r="E13"/>
      <c r="F13"/>
      <c r="G13" s="84"/>
      <c r="H13" s="84"/>
      <c r="I13" s="84"/>
      <c r="J13" s="84"/>
      <c r="K13"/>
      <c r="L13"/>
      <c r="M13"/>
      <c r="N13"/>
      <c r="O13"/>
      <c r="P13"/>
      <c r="Q13"/>
      <c r="R13"/>
      <c r="S13"/>
      <c r="T13"/>
      <c r="U13"/>
    </row>
    <row r="14" spans="1:32" s="14" customFormat="1" ht="15" customHeight="1" x14ac:dyDescent="0.3">
      <c r="B14"/>
      <c r="C14"/>
      <c r="D14"/>
      <c r="E14"/>
      <c r="F14"/>
      <c r="G14" s="84"/>
      <c r="H14" s="84"/>
      <c r="I14" s="84"/>
      <c r="J14" s="84"/>
      <c r="K14"/>
      <c r="L14"/>
      <c r="M14"/>
      <c r="N14"/>
      <c r="O14"/>
      <c r="P14"/>
      <c r="Q14"/>
      <c r="R14"/>
      <c r="S14"/>
      <c r="T14"/>
      <c r="U14"/>
    </row>
    <row r="15" spans="1:32" s="14" customFormat="1" ht="15" customHeight="1" x14ac:dyDescent="0.3">
      <c r="A15"/>
      <c r="B15"/>
      <c r="C15"/>
      <c r="D15"/>
      <c r="E15"/>
      <c r="F15"/>
      <c r="G15" s="84"/>
      <c r="H15" s="84"/>
      <c r="I15" s="84"/>
      <c r="J15" s="84"/>
      <c r="K15"/>
      <c r="L15"/>
      <c r="M15"/>
      <c r="N15"/>
      <c r="O15"/>
      <c r="P15"/>
      <c r="Q15"/>
      <c r="R15"/>
      <c r="S15"/>
      <c r="T15"/>
      <c r="U15"/>
    </row>
    <row r="16" spans="1:32" s="14" customFormat="1" ht="15" customHeight="1" x14ac:dyDescent="0.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14" customFormat="1" ht="15" customHeight="1" x14ac:dyDescent="0.3">
      <c r="A17"/>
      <c r="B17"/>
      <c r="C17"/>
      <c r="D17"/>
      <c r="E17"/>
      <c r="F17"/>
      <c r="G17" s="84"/>
      <c r="H17" s="84"/>
      <c r="I17" s="84"/>
      <c r="J17" s="84"/>
      <c r="K17"/>
      <c r="L17"/>
      <c r="M17"/>
      <c r="N17"/>
      <c r="O17"/>
      <c r="P17"/>
      <c r="Q17"/>
      <c r="R17"/>
      <c r="S17"/>
      <c r="T17"/>
      <c r="U17"/>
    </row>
    <row r="18" spans="1:21" s="14" customFormat="1" ht="15" customHeight="1" x14ac:dyDescent="0.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 x14ac:dyDescent="0.3"/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00000000-0004-0000-0000-000000000000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2021&amp;C&amp;10Page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0"/>
  <sheetViews>
    <sheetView showGridLines="0" zoomScaleNormal="100" workbookViewId="0"/>
  </sheetViews>
  <sheetFormatPr defaultColWidth="9.109375" defaultRowHeight="14.4" x14ac:dyDescent="0.3"/>
  <cols>
    <col min="1" max="1" width="1.44140625" customWidth="1"/>
    <col min="2" max="2" width="2.88671875" customWidth="1"/>
    <col min="3" max="3" width="13.33203125" customWidth="1"/>
    <col min="4" max="4" width="2.88671875" customWidth="1"/>
    <col min="5" max="7" width="1.44140625" customWidth="1"/>
    <col min="8" max="8" width="2.88671875" customWidth="1"/>
    <col min="9" max="9" width="42.6640625" customWidth="1"/>
    <col min="10" max="11" width="1.44140625" customWidth="1"/>
    <col min="12" max="12" width="15.5546875" customWidth="1"/>
    <col min="13" max="14" width="1.44140625" customWidth="1"/>
    <col min="15" max="15" width="2.88671875" customWidth="1"/>
    <col min="16" max="16" width="32.5546875" customWidth="1"/>
    <col min="17" max="17" width="2.88671875" customWidth="1"/>
    <col min="18" max="18" width="1.44140625" customWidth="1"/>
    <col min="23" max="23" width="9.109375" customWidth="1"/>
  </cols>
  <sheetData>
    <row r="1" spans="1:24" ht="45" customHeight="1" x14ac:dyDescent="0.55000000000000004">
      <c r="A1" s="10" t="str">
        <f>Welcome!A2</f>
        <v>Venture Investing: Cap Table Case Study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24" ht="30" customHeight="1" x14ac:dyDescent="0.4">
      <c r="A2" s="11" t="s">
        <v>3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 x14ac:dyDescent="0.3">
      <c r="S3"/>
      <c r="T3"/>
      <c r="U3"/>
      <c r="V3"/>
      <c r="W3"/>
      <c r="X3"/>
    </row>
    <row r="4" spans="1:24" s="3" customFormat="1" ht="22.5" customHeight="1" x14ac:dyDescent="0.3">
      <c r="A4" s="1"/>
      <c r="B4" s="90" t="s">
        <v>4</v>
      </c>
      <c r="C4" s="90"/>
      <c r="D4" s="90"/>
      <c r="E4" s="90"/>
      <c r="F4" s="90"/>
      <c r="G4" s="90"/>
      <c r="H4" s="90"/>
      <c r="I4" s="90"/>
      <c r="K4" s="1"/>
      <c r="L4" s="90" t="s">
        <v>5</v>
      </c>
      <c r="M4" s="90"/>
      <c r="N4" s="90"/>
      <c r="O4" s="90"/>
      <c r="P4" s="90"/>
      <c r="Q4" s="23"/>
      <c r="R4" s="23"/>
      <c r="S4"/>
      <c r="T4"/>
      <c r="U4"/>
      <c r="V4"/>
      <c r="W4"/>
      <c r="X4"/>
    </row>
    <row r="5" spans="1:24" s="3" customFormat="1" ht="15" customHeight="1" x14ac:dyDescent="0.3">
      <c r="A5" s="2"/>
      <c r="B5" s="31" t="s">
        <v>6</v>
      </c>
      <c r="C5" s="28" t="s">
        <v>7</v>
      </c>
      <c r="D5" s="29"/>
      <c r="E5" s="29"/>
      <c r="F5" s="29"/>
      <c r="G5" s="29"/>
      <c r="H5" s="29"/>
      <c r="I5" s="29"/>
      <c r="K5" s="1"/>
      <c r="L5" s="37" t="s">
        <v>8</v>
      </c>
      <c r="M5" s="37"/>
      <c r="N5" s="91"/>
      <c r="O5" s="91"/>
      <c r="P5" s="91"/>
      <c r="Q5" s="91"/>
      <c r="R5" s="23"/>
      <c r="S5"/>
      <c r="T5"/>
      <c r="U5"/>
      <c r="V5"/>
      <c r="W5"/>
      <c r="X5"/>
    </row>
    <row r="6" spans="1:24" s="3" customFormat="1" ht="15" customHeight="1" x14ac:dyDescent="0.3">
      <c r="A6" s="36"/>
      <c r="B6" s="31" t="s">
        <v>6</v>
      </c>
      <c r="C6" s="28" t="s">
        <v>9</v>
      </c>
      <c r="D6" s="29"/>
      <c r="E6" s="29"/>
      <c r="F6" s="29"/>
      <c r="G6" s="29"/>
      <c r="H6" s="29"/>
      <c r="I6" s="29"/>
      <c r="K6" s="2"/>
      <c r="L6" s="37" t="s">
        <v>10</v>
      </c>
      <c r="M6" s="37"/>
      <c r="N6" s="92"/>
      <c r="O6" s="92"/>
      <c r="P6" s="92"/>
      <c r="Q6" s="92"/>
      <c r="R6" s="23"/>
      <c r="S6"/>
      <c r="T6"/>
      <c r="U6"/>
      <c r="V6"/>
      <c r="W6"/>
      <c r="X6"/>
    </row>
    <row r="7" spans="1:24" s="3" customFormat="1" ht="15" customHeight="1" x14ac:dyDescent="0.3">
      <c r="A7" s="29"/>
      <c r="B7" s="31" t="s">
        <v>6</v>
      </c>
      <c r="C7" s="28" t="s">
        <v>11</v>
      </c>
      <c r="D7" s="29"/>
      <c r="E7" s="29"/>
      <c r="F7" s="29"/>
      <c r="G7" s="29"/>
      <c r="H7" s="29"/>
      <c r="I7" s="29"/>
      <c r="K7" s="36"/>
      <c r="L7" s="37" t="s">
        <v>12</v>
      </c>
      <c r="M7" s="37"/>
      <c r="N7" s="91" t="s">
        <v>13</v>
      </c>
      <c r="O7" s="91"/>
      <c r="P7" s="91"/>
      <c r="Q7" s="91"/>
      <c r="R7" s="23"/>
      <c r="S7"/>
      <c r="T7"/>
      <c r="U7"/>
      <c r="V7"/>
      <c r="W7"/>
      <c r="X7"/>
    </row>
    <row r="8" spans="1:24" s="3" customFormat="1" ht="15" customHeight="1" x14ac:dyDescent="0.3">
      <c r="A8" s="29"/>
      <c r="B8" s="31" t="s">
        <v>6</v>
      </c>
      <c r="C8" s="28" t="s">
        <v>14</v>
      </c>
      <c r="D8" s="29"/>
      <c r="E8" s="29"/>
      <c r="F8" s="29"/>
      <c r="G8" s="29"/>
      <c r="H8" s="29"/>
      <c r="I8" s="29"/>
      <c r="K8" s="29"/>
      <c r="L8" s="37" t="s">
        <v>15</v>
      </c>
      <c r="M8" s="37"/>
      <c r="N8" s="91"/>
      <c r="O8" s="91"/>
      <c r="P8" s="91"/>
      <c r="Q8" s="91"/>
      <c r="R8" s="23"/>
      <c r="S8"/>
      <c r="T8"/>
      <c r="U8"/>
      <c r="V8"/>
      <c r="W8"/>
      <c r="X8"/>
    </row>
    <row r="9" spans="1:24" s="3" customFormat="1" ht="15" customHeight="1" x14ac:dyDescent="0.3">
      <c r="A9" s="24"/>
      <c r="B9" s="21"/>
      <c r="C9" s="24"/>
      <c r="D9" s="24"/>
      <c r="E9" s="24"/>
      <c r="F9" s="24"/>
      <c r="G9" s="24"/>
      <c r="H9" s="24"/>
      <c r="I9" s="24"/>
      <c r="K9" s="29"/>
      <c r="L9" s="37" t="s">
        <v>16</v>
      </c>
      <c r="M9" s="37"/>
      <c r="N9" s="91" t="s">
        <v>17</v>
      </c>
      <c r="O9" s="91"/>
      <c r="P9" s="91"/>
      <c r="Q9" s="91"/>
      <c r="R9" s="23"/>
      <c r="S9"/>
      <c r="T9"/>
      <c r="U9"/>
      <c r="V9"/>
      <c r="W9"/>
      <c r="X9"/>
    </row>
    <row r="10" spans="1:24" s="3" customFormat="1" ht="15" customHeight="1" x14ac:dyDescent="0.3">
      <c r="A10" s="22"/>
      <c r="B10" s="22"/>
      <c r="C10" s="22"/>
      <c r="D10" s="22"/>
      <c r="E10" s="22"/>
      <c r="F10" s="22"/>
      <c r="G10" s="22"/>
      <c r="H10" s="22"/>
      <c r="I10" s="22"/>
      <c r="K10" s="29"/>
      <c r="L10" s="37" t="s">
        <v>18</v>
      </c>
      <c r="M10" s="37"/>
      <c r="N10" s="89"/>
      <c r="O10" s="89"/>
      <c r="P10" s="89"/>
      <c r="Q10" s="89"/>
      <c r="R10" s="25"/>
      <c r="S10"/>
      <c r="T10"/>
      <c r="U10"/>
      <c r="V10"/>
      <c r="W10"/>
      <c r="X10"/>
    </row>
    <row r="11" spans="1:24" s="3" customFormat="1" ht="15" customHeight="1" thickBot="1" x14ac:dyDescent="0.35">
      <c r="A11" s="32"/>
      <c r="B11" s="32"/>
      <c r="C11" s="32"/>
      <c r="D11" s="32"/>
      <c r="E11" s="32"/>
      <c r="F11" s="32"/>
      <c r="G11" s="32"/>
      <c r="H11" s="32"/>
      <c r="I11" s="32"/>
      <c r="K11" s="32"/>
      <c r="L11" s="32"/>
      <c r="M11" s="32"/>
      <c r="N11" s="32"/>
      <c r="O11" s="32"/>
      <c r="P11" s="32"/>
      <c r="Q11" s="32"/>
      <c r="R11" s="32"/>
      <c r="S11"/>
      <c r="T11"/>
      <c r="U11"/>
      <c r="V11"/>
      <c r="W11"/>
      <c r="X11"/>
    </row>
    <row r="12" spans="1:24" s="3" customFormat="1" ht="7.5" customHeight="1" x14ac:dyDescent="0.3">
      <c r="K12" s="16"/>
      <c r="L12" s="16"/>
      <c r="M12" s="16"/>
      <c r="N12" s="16"/>
      <c r="O12" s="16"/>
      <c r="P12" s="16"/>
      <c r="Q12" s="16"/>
      <c r="R12" s="16"/>
      <c r="S12"/>
      <c r="T12"/>
      <c r="U12"/>
      <c r="V12"/>
      <c r="W12"/>
      <c r="X12"/>
    </row>
    <row r="13" spans="1:24" s="3" customFormat="1" ht="22.5" customHeight="1" x14ac:dyDescent="0.3">
      <c r="A13" s="28"/>
      <c r="B13" s="90" t="s">
        <v>19</v>
      </c>
      <c r="C13" s="90"/>
      <c r="D13" s="90"/>
      <c r="E13" s="90"/>
      <c r="F13" s="90"/>
      <c r="G13" s="90"/>
      <c r="H13" s="90"/>
      <c r="I13" s="90"/>
      <c r="J13" s="90"/>
      <c r="K13" s="90"/>
      <c r="L13" s="90"/>
      <c r="N13" s="1"/>
      <c r="O13" s="90" t="s">
        <v>20</v>
      </c>
      <c r="P13" s="90"/>
      <c r="Q13" s="90"/>
      <c r="R13" s="30"/>
      <c r="S13"/>
      <c r="T13"/>
      <c r="U13"/>
      <c r="V13"/>
      <c r="W13"/>
      <c r="X13"/>
    </row>
    <row r="14" spans="1:24" s="3" customFormat="1" ht="15" customHeight="1" x14ac:dyDescent="0.3">
      <c r="A14" s="29"/>
      <c r="B14" s="89" t="s">
        <v>21</v>
      </c>
      <c r="C14" s="89"/>
      <c r="D14" s="89" t="s">
        <v>22</v>
      </c>
      <c r="E14" s="89"/>
      <c r="F14" s="89"/>
      <c r="G14" s="89"/>
      <c r="H14" s="89"/>
      <c r="I14" s="89"/>
      <c r="J14" s="89"/>
      <c r="K14" s="89"/>
      <c r="L14" s="89"/>
      <c r="N14" s="2"/>
      <c r="O14" s="17"/>
      <c r="P14" s="13"/>
      <c r="Q14" s="13"/>
      <c r="R14" s="29"/>
      <c r="S14"/>
      <c r="T14"/>
      <c r="U14"/>
      <c r="V14"/>
      <c r="W14"/>
      <c r="X14"/>
    </row>
    <row r="15" spans="1:24" s="3" customFormat="1" ht="15" customHeight="1" x14ac:dyDescent="0.3">
      <c r="A15" s="29"/>
      <c r="B15" s="89"/>
      <c r="C15" s="89"/>
      <c r="D15" s="89"/>
      <c r="E15" s="89"/>
      <c r="F15" s="89"/>
      <c r="G15" s="89"/>
      <c r="H15" s="89"/>
      <c r="I15" s="89"/>
      <c r="J15" s="89"/>
      <c r="K15" s="89"/>
      <c r="L15" s="89"/>
      <c r="N15" s="36"/>
      <c r="O15" s="17"/>
      <c r="P15" s="26" t="s">
        <v>23</v>
      </c>
      <c r="Q15" s="13"/>
      <c r="R15" s="29"/>
      <c r="S15"/>
      <c r="T15"/>
      <c r="U15"/>
      <c r="V15"/>
      <c r="W15"/>
      <c r="X15"/>
    </row>
    <row r="16" spans="1:24" s="3" customFormat="1" ht="15" customHeight="1" x14ac:dyDescent="0.3">
      <c r="A16" s="29"/>
      <c r="B16" s="89"/>
      <c r="C16" s="89"/>
      <c r="D16" s="89"/>
      <c r="E16" s="89"/>
      <c r="F16" s="89"/>
      <c r="G16" s="89"/>
      <c r="H16" s="89"/>
      <c r="I16" s="89"/>
      <c r="J16" s="89"/>
      <c r="K16" s="89"/>
      <c r="L16" s="89"/>
      <c r="N16" s="29"/>
      <c r="O16" s="17"/>
      <c r="P16" s="19" t="s">
        <v>24</v>
      </c>
      <c r="Q16" s="13"/>
      <c r="R16" s="29"/>
      <c r="S16"/>
      <c r="T16"/>
      <c r="U16"/>
      <c r="V16"/>
      <c r="W16"/>
      <c r="X16"/>
    </row>
    <row r="17" spans="1:24" s="3" customFormat="1" ht="15" customHeight="1" x14ac:dyDescent="0.3">
      <c r="A17" s="29"/>
      <c r="B17" s="89"/>
      <c r="C17" s="89"/>
      <c r="D17" s="89"/>
      <c r="E17" s="89"/>
      <c r="F17" s="89"/>
      <c r="G17" s="89"/>
      <c r="H17" s="89"/>
      <c r="I17" s="89"/>
      <c r="J17" s="89"/>
      <c r="K17" s="89"/>
      <c r="L17" s="89"/>
      <c r="N17" s="29"/>
      <c r="O17" s="17"/>
      <c r="P17" t="s">
        <v>25</v>
      </c>
      <c r="Q17" s="13"/>
      <c r="R17" s="29"/>
      <c r="S17"/>
      <c r="T17"/>
      <c r="U17"/>
      <c r="V17"/>
      <c r="W17"/>
      <c r="X17"/>
    </row>
    <row r="18" spans="1:24" s="3" customFormat="1" ht="15" customHeight="1" x14ac:dyDescent="0.3">
      <c r="A18" s="22"/>
      <c r="B18" s="89"/>
      <c r="C18" s="89"/>
      <c r="D18" s="89"/>
      <c r="E18" s="89"/>
      <c r="F18" s="89"/>
      <c r="G18" s="89"/>
      <c r="H18" s="89"/>
      <c r="I18" s="89"/>
      <c r="J18" s="89"/>
      <c r="K18" s="89"/>
      <c r="L18" s="89"/>
      <c r="N18" s="22"/>
      <c r="O18" s="27"/>
      <c r="P18" s="27"/>
      <c r="Q18" s="27"/>
      <c r="R18" s="22"/>
      <c r="S18"/>
      <c r="T18"/>
      <c r="U18"/>
      <c r="V18"/>
      <c r="W18"/>
      <c r="X18"/>
    </row>
    <row r="19" spans="1:24" ht="15" thickBot="1" x14ac:dyDescent="0.35">
      <c r="A19" s="32"/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N19" s="32"/>
      <c r="O19" s="32"/>
      <c r="P19" s="32"/>
      <c r="Q19" s="32"/>
      <c r="R19" s="32"/>
    </row>
    <row r="20" spans="1:24" x14ac:dyDescent="0.3">
      <c r="Q20" s="14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168"/>
  <sheetViews>
    <sheetView tabSelected="1" zoomScale="145" zoomScaleNormal="145" workbookViewId="0">
      <pane xSplit="2" topLeftCell="C1" activePane="topRight" state="frozen"/>
      <selection pane="topRight"/>
    </sheetView>
  </sheetViews>
  <sheetFormatPr defaultColWidth="9.109375" defaultRowHeight="15" customHeight="1" x14ac:dyDescent="0.3"/>
  <cols>
    <col min="1" max="1" width="1.5546875" style="12" customWidth="1"/>
    <col min="2" max="2" width="37.88671875" customWidth="1"/>
    <col min="3" max="9" width="13.6640625" customWidth="1"/>
    <col min="10" max="10" width="11.5546875" customWidth="1"/>
    <col min="11" max="11" width="17.109375" customWidth="1"/>
    <col min="12" max="12" width="9.109375" customWidth="1"/>
  </cols>
  <sheetData>
    <row r="1" spans="1:11" ht="45" customHeight="1" x14ac:dyDescent="0.55000000000000004">
      <c r="A1" s="4" t="str">
        <f>Welcome!A2</f>
        <v>Venture Investing: Cap Table Case Study</v>
      </c>
      <c r="B1" s="7"/>
      <c r="C1" s="9"/>
      <c r="D1" s="9"/>
      <c r="E1" s="9"/>
      <c r="F1" s="9"/>
      <c r="G1" s="9"/>
      <c r="H1" s="9"/>
      <c r="I1" s="9"/>
      <c r="J1" s="9"/>
    </row>
    <row r="2" spans="1:11" ht="30" customHeight="1" x14ac:dyDescent="0.4">
      <c r="A2" s="11" t="s">
        <v>68</v>
      </c>
      <c r="B2" s="6"/>
      <c r="C2" s="8"/>
      <c r="D2" s="8"/>
      <c r="E2" s="8"/>
      <c r="F2" s="8"/>
      <c r="G2" s="8"/>
      <c r="H2" s="8"/>
      <c r="I2" s="8"/>
      <c r="J2" s="8"/>
    </row>
    <row r="3" spans="1:11" s="42" customFormat="1" ht="15" customHeight="1" x14ac:dyDescent="0.25">
      <c r="A3" s="39"/>
      <c r="B3" s="40"/>
      <c r="C3" s="41"/>
      <c r="D3" s="41"/>
      <c r="E3" s="41"/>
      <c r="F3" s="41"/>
      <c r="G3" s="41"/>
      <c r="H3" s="41"/>
      <c r="I3" s="41"/>
      <c r="J3" s="41"/>
    </row>
    <row r="4" spans="1:11" s="42" customFormat="1" ht="14.4" x14ac:dyDescent="0.3">
      <c r="B4" t="s">
        <v>26</v>
      </c>
      <c r="C4" s="78"/>
      <c r="D4" s="69">
        <f t="shared" ref="D4:I4" si="0">1-D7/C7</f>
        <v>7.4999999999999956E-2</v>
      </c>
      <c r="E4" s="69">
        <f t="shared" si="0"/>
        <v>9.9999999999999978E-2</v>
      </c>
      <c r="F4" s="69">
        <f t="shared" si="0"/>
        <v>0.12499999999999989</v>
      </c>
      <c r="G4" s="69">
        <f t="shared" si="0"/>
        <v>0.19999999999999996</v>
      </c>
      <c r="H4" s="69"/>
      <c r="I4" s="69"/>
    </row>
    <row r="5" spans="1:11" s="42" customFormat="1" ht="14.4" x14ac:dyDescent="0.3">
      <c r="B5"/>
      <c r="C5" s="43"/>
      <c r="D5" s="43"/>
      <c r="E5" s="43"/>
      <c r="F5" s="43"/>
      <c r="G5" s="43"/>
      <c r="H5" s="43"/>
      <c r="I5" s="43"/>
    </row>
    <row r="6" spans="1:11" s="44" customFormat="1" ht="14.4" x14ac:dyDescent="0.3">
      <c r="B6"/>
      <c r="C6" s="74" t="s">
        <v>27</v>
      </c>
      <c r="D6" s="74" t="s">
        <v>28</v>
      </c>
      <c r="E6" s="74" t="s">
        <v>29</v>
      </c>
      <c r="F6" s="80" t="s">
        <v>30</v>
      </c>
      <c r="G6" s="74" t="s">
        <v>31</v>
      </c>
      <c r="H6" s="74" t="s">
        <v>32</v>
      </c>
      <c r="I6" s="74" t="s">
        <v>33</v>
      </c>
      <c r="K6" s="42"/>
    </row>
    <row r="7" spans="1:11" s="42" customFormat="1" ht="14.4" x14ac:dyDescent="0.3">
      <c r="B7" t="s">
        <v>34</v>
      </c>
      <c r="C7" s="66">
        <f>D20</f>
        <v>1</v>
      </c>
      <c r="D7" s="66">
        <f>D29</f>
        <v>0.92500000000000004</v>
      </c>
      <c r="E7" s="81">
        <f>D39</f>
        <v>0.83250000000000002</v>
      </c>
      <c r="F7" s="66">
        <f>D51</f>
        <v>0.72843750000000007</v>
      </c>
      <c r="G7" s="58">
        <f>D62</f>
        <v>0.5827500000000001</v>
      </c>
      <c r="H7" s="66"/>
      <c r="I7" s="59"/>
      <c r="J7"/>
    </row>
    <row r="8" spans="1:11" s="42" customFormat="1" ht="14.4" x14ac:dyDescent="0.3">
      <c r="B8" t="s">
        <v>35</v>
      </c>
      <c r="C8" s="60"/>
      <c r="D8" s="67">
        <f>D30</f>
        <v>7.4999999999999997E-2</v>
      </c>
      <c r="E8" s="60">
        <f>D40</f>
        <v>6.7500000000000004E-2</v>
      </c>
      <c r="F8" s="67">
        <f t="shared" ref="F8:F10" si="1">D52</f>
        <v>5.9062500000000004E-2</v>
      </c>
      <c r="G8" s="61">
        <f>D63</f>
        <v>4.7250000000000007E-2</v>
      </c>
      <c r="H8" s="67"/>
      <c r="I8" s="62"/>
      <c r="J8"/>
    </row>
    <row r="9" spans="1:11" s="42" customFormat="1" ht="14.4" x14ac:dyDescent="0.3">
      <c r="B9" t="s">
        <v>36</v>
      </c>
      <c r="C9" s="60"/>
      <c r="D9" s="67"/>
      <c r="E9" s="60">
        <f>D41</f>
        <v>0.1</v>
      </c>
      <c r="F9" s="67">
        <f t="shared" si="1"/>
        <v>8.7500000000000008E-2</v>
      </c>
      <c r="G9" s="61">
        <f>D64</f>
        <v>7.0000000000000007E-2</v>
      </c>
      <c r="H9" s="67"/>
      <c r="I9" s="62"/>
      <c r="J9"/>
    </row>
    <row r="10" spans="1:11" s="42" customFormat="1" ht="14.4" x14ac:dyDescent="0.3">
      <c r="B10" t="s">
        <v>37</v>
      </c>
      <c r="C10" s="60"/>
      <c r="D10" s="67"/>
      <c r="E10" s="60"/>
      <c r="F10" s="67">
        <f t="shared" si="1"/>
        <v>0.125</v>
      </c>
      <c r="G10" s="61">
        <f>D66</f>
        <v>0.1</v>
      </c>
      <c r="H10" s="67"/>
      <c r="I10" s="62"/>
      <c r="J10"/>
    </row>
    <row r="11" spans="1:11" s="42" customFormat="1" ht="14.4" x14ac:dyDescent="0.3">
      <c r="B11" t="s">
        <v>38</v>
      </c>
      <c r="C11" s="60"/>
      <c r="D11" s="67"/>
      <c r="E11" s="60"/>
      <c r="F11" s="67"/>
      <c r="G11" s="61">
        <f>D65</f>
        <v>0.2</v>
      </c>
      <c r="H11" s="67"/>
      <c r="I11" s="62"/>
      <c r="J11"/>
    </row>
    <row r="12" spans="1:11" s="42" customFormat="1" ht="14.4" x14ac:dyDescent="0.3">
      <c r="B12" t="s">
        <v>39</v>
      </c>
      <c r="C12" s="63"/>
      <c r="D12" s="68"/>
      <c r="E12" s="63"/>
      <c r="F12" s="68"/>
      <c r="G12" s="64"/>
      <c r="H12" s="68"/>
      <c r="I12" s="65"/>
      <c r="J12"/>
    </row>
    <row r="13" spans="1:11" s="44" customFormat="1" ht="14.4" x14ac:dyDescent="0.3">
      <c r="B13" s="75" t="s">
        <v>40</v>
      </c>
      <c r="C13" s="70">
        <f>SUM(C7:C12)</f>
        <v>1</v>
      </c>
      <c r="D13" s="70">
        <f>SUM(D7:D12)</f>
        <v>1</v>
      </c>
      <c r="E13" s="70">
        <f t="shared" ref="E13:I13" si="2">SUM(E7:E12)</f>
        <v>1</v>
      </c>
      <c r="F13" s="70">
        <f t="shared" si="2"/>
        <v>1</v>
      </c>
      <c r="G13" s="70">
        <f t="shared" si="2"/>
        <v>1.0000000000000002</v>
      </c>
      <c r="H13" s="70"/>
      <c r="I13" s="70"/>
      <c r="J13"/>
      <c r="K13" s="79"/>
    </row>
    <row r="14" spans="1:11" s="44" customFormat="1" ht="13.2" x14ac:dyDescent="0.25">
      <c r="B14" s="45"/>
      <c r="C14" s="46"/>
      <c r="D14" s="46"/>
      <c r="E14" s="46"/>
      <c r="F14" s="47"/>
      <c r="G14" s="46"/>
      <c r="H14" s="47"/>
      <c r="I14" s="47"/>
    </row>
    <row r="15" spans="1:11" s="44" customFormat="1" ht="13.2" x14ac:dyDescent="0.25">
      <c r="B15" s="45"/>
      <c r="C15" s="48"/>
      <c r="D15" s="48"/>
      <c r="E15" s="48"/>
      <c r="F15" s="49"/>
      <c r="G15" s="48"/>
      <c r="H15" s="49"/>
      <c r="I15" s="48"/>
    </row>
    <row r="16" spans="1:11" s="42" customFormat="1" ht="15" customHeight="1" x14ac:dyDescent="0.3">
      <c r="A16" s="71" t="s">
        <v>27</v>
      </c>
      <c r="B16" s="50"/>
      <c r="C16" s="51"/>
      <c r="D16" s="52"/>
      <c r="E16" s="50"/>
      <c r="F16" s="50"/>
      <c r="G16" s="50"/>
      <c r="H16" s="50"/>
      <c r="I16" s="50"/>
      <c r="J16" s="50"/>
    </row>
    <row r="17" spans="1:13" s="42" customFormat="1" ht="15" customHeight="1" x14ac:dyDescent="0.25">
      <c r="A17" s="44"/>
      <c r="M17" s="76"/>
    </row>
    <row r="18" spans="1:13" s="42" customFormat="1" ht="15" customHeight="1" x14ac:dyDescent="0.3">
      <c r="A18"/>
      <c r="B18" t="s">
        <v>41</v>
      </c>
      <c r="C18"/>
      <c r="D18"/>
      <c r="E18"/>
      <c r="F18"/>
      <c r="G18"/>
      <c r="H18"/>
      <c r="I18"/>
      <c r="J18"/>
    </row>
    <row r="19" spans="1:13" s="42" customFormat="1" ht="15" customHeight="1" x14ac:dyDescent="0.3">
      <c r="A19"/>
      <c r="B19" s="56" t="s">
        <v>42</v>
      </c>
      <c r="C19" s="56" t="s">
        <v>43</v>
      </c>
      <c r="D19" s="82" t="s">
        <v>44</v>
      </c>
      <c r="F19"/>
      <c r="G19"/>
      <c r="H19"/>
      <c r="I19"/>
      <c r="J19"/>
    </row>
    <row r="20" spans="1:13" s="42" customFormat="1" ht="15" customHeight="1" x14ac:dyDescent="0.3">
      <c r="A20"/>
      <c r="B20" t="s">
        <v>34</v>
      </c>
      <c r="C20" t="s">
        <v>45</v>
      </c>
      <c r="D20" s="78">
        <v>1</v>
      </c>
      <c r="F20"/>
      <c r="G20"/>
      <c r="H20"/>
      <c r="I20"/>
      <c r="J20"/>
    </row>
    <row r="21" spans="1:13" s="42" customFormat="1" ht="15" customHeight="1" x14ac:dyDescent="0.3">
      <c r="A21"/>
      <c r="B21" t="s">
        <v>40</v>
      </c>
      <c r="C21"/>
      <c r="D21" s="69">
        <f>SUM(D20)</f>
        <v>1</v>
      </c>
      <c r="E21"/>
      <c r="F21"/>
      <c r="G21"/>
      <c r="H21"/>
      <c r="I21"/>
      <c r="J21"/>
    </row>
    <row r="22" spans="1:13" s="42" customFormat="1" ht="15" customHeight="1" x14ac:dyDescent="0.3">
      <c r="A22"/>
      <c r="B22"/>
      <c r="C22"/>
      <c r="D22"/>
      <c r="E22"/>
      <c r="F22"/>
      <c r="G22"/>
      <c r="H22"/>
      <c r="I22"/>
      <c r="J22"/>
    </row>
    <row r="23" spans="1:13" s="42" customFormat="1" ht="15" customHeight="1" x14ac:dyDescent="0.3">
      <c r="A23" s="71" t="s">
        <v>59</v>
      </c>
      <c r="B23" s="28"/>
      <c r="C23" s="28"/>
      <c r="D23" s="28"/>
      <c r="E23" s="28"/>
      <c r="F23" s="28"/>
      <c r="G23" s="28"/>
      <c r="H23" s="28"/>
      <c r="I23" s="28"/>
      <c r="J23" s="28"/>
    </row>
    <row r="24" spans="1:13" s="42" customFormat="1" ht="15" customHeight="1" x14ac:dyDescent="0.3">
      <c r="A24"/>
      <c r="B24"/>
      <c r="C24"/>
      <c r="D24"/>
      <c r="E24"/>
      <c r="F24"/>
      <c r="G24"/>
      <c r="H24"/>
      <c r="I24"/>
      <c r="J24"/>
    </row>
    <row r="25" spans="1:13" s="42" customFormat="1" ht="15" customHeight="1" x14ac:dyDescent="0.3">
      <c r="A25"/>
      <c r="B25" t="s">
        <v>46</v>
      </c>
      <c r="C25" s="73">
        <v>7.4999999999999997E-2</v>
      </c>
      <c r="D25"/>
      <c r="E25"/>
      <c r="F25"/>
      <c r="G25"/>
      <c r="H25"/>
      <c r="I25"/>
      <c r="J25"/>
    </row>
    <row r="26" spans="1:13" s="42" customFormat="1" ht="15" customHeight="1" x14ac:dyDescent="0.3">
      <c r="A26"/>
      <c r="B26"/>
      <c r="C26"/>
      <c r="D26"/>
      <c r="E26"/>
      <c r="F26"/>
      <c r="G26"/>
      <c r="H26"/>
      <c r="I26"/>
      <c r="J26"/>
    </row>
    <row r="27" spans="1:13" s="42" customFormat="1" ht="15" customHeight="1" x14ac:dyDescent="0.3">
      <c r="A27"/>
      <c r="B27" t="s">
        <v>41</v>
      </c>
      <c r="C27"/>
      <c r="D27"/>
      <c r="E27"/>
      <c r="F27"/>
      <c r="G27"/>
      <c r="H27"/>
      <c r="I27"/>
      <c r="J27"/>
    </row>
    <row r="28" spans="1:13" s="42" customFormat="1" ht="15" customHeight="1" x14ac:dyDescent="0.3">
      <c r="A28"/>
      <c r="B28" s="56" t="s">
        <v>42</v>
      </c>
      <c r="C28" s="56" t="s">
        <v>43</v>
      </c>
      <c r="D28" s="82" t="s">
        <v>44</v>
      </c>
      <c r="F28"/>
      <c r="G28"/>
      <c r="H28"/>
      <c r="I28"/>
      <c r="J28"/>
    </row>
    <row r="29" spans="1:13" s="42" customFormat="1" ht="15" customHeight="1" x14ac:dyDescent="0.3">
      <c r="A29"/>
      <c r="B29" t="s">
        <v>34</v>
      </c>
      <c r="C29" t="s">
        <v>45</v>
      </c>
      <c r="D29" s="69">
        <f>1-C25</f>
        <v>0.92500000000000004</v>
      </c>
      <c r="E29"/>
      <c r="F29"/>
      <c r="G29" s="69"/>
      <c r="H29"/>
      <c r="I29"/>
      <c r="J29"/>
    </row>
    <row r="30" spans="1:13" s="42" customFormat="1" ht="15" customHeight="1" x14ac:dyDescent="0.3">
      <c r="A30"/>
      <c r="B30" t="s">
        <v>47</v>
      </c>
      <c r="C30" t="s">
        <v>48</v>
      </c>
      <c r="D30" s="69">
        <f>C25</f>
        <v>7.4999999999999997E-2</v>
      </c>
      <c r="E30"/>
      <c r="F30"/>
      <c r="G30"/>
      <c r="H30"/>
      <c r="I30"/>
      <c r="J30"/>
    </row>
    <row r="31" spans="1:13" s="42" customFormat="1" ht="15" customHeight="1" x14ac:dyDescent="0.3">
      <c r="A31"/>
      <c r="B31" t="s">
        <v>40</v>
      </c>
      <c r="C31"/>
      <c r="D31" s="69"/>
      <c r="E31"/>
      <c r="F31"/>
      <c r="G31"/>
      <c r="H31"/>
      <c r="I31"/>
      <c r="J31"/>
    </row>
    <row r="32" spans="1:13" s="42" customFormat="1" ht="15" customHeight="1" x14ac:dyDescent="0.3">
      <c r="A32"/>
      <c r="B32"/>
      <c r="C32"/>
      <c r="D32"/>
      <c r="E32"/>
      <c r="F32"/>
      <c r="G32"/>
      <c r="H32"/>
      <c r="I32"/>
      <c r="J32"/>
    </row>
    <row r="33" spans="1:10" s="42" customFormat="1" ht="15" customHeight="1" x14ac:dyDescent="0.3">
      <c r="A33" s="71" t="s">
        <v>65</v>
      </c>
      <c r="B33" s="28"/>
      <c r="C33" s="28"/>
      <c r="D33" s="28"/>
      <c r="E33" s="28"/>
      <c r="F33" s="28"/>
      <c r="G33" s="28"/>
      <c r="H33" s="28"/>
      <c r="I33" s="28"/>
      <c r="J33" s="28"/>
    </row>
    <row r="34" spans="1:10" ht="15" customHeight="1" x14ac:dyDescent="0.3">
      <c r="A34"/>
    </row>
    <row r="35" spans="1:10" ht="15" customHeight="1" x14ac:dyDescent="0.3">
      <c r="A35"/>
      <c r="B35" t="s">
        <v>73</v>
      </c>
      <c r="C35" s="72">
        <v>0.1</v>
      </c>
    </row>
    <row r="36" spans="1:10" s="42" customFormat="1" ht="15" customHeight="1" x14ac:dyDescent="0.3">
      <c r="A36"/>
      <c r="B36"/>
      <c r="C36"/>
      <c r="D36"/>
      <c r="E36"/>
      <c r="F36"/>
      <c r="G36"/>
      <c r="H36"/>
      <c r="I36"/>
      <c r="J36"/>
    </row>
    <row r="37" spans="1:10" s="42" customFormat="1" ht="15" customHeight="1" x14ac:dyDescent="0.3">
      <c r="A37"/>
      <c r="B37" s="56" t="s">
        <v>58</v>
      </c>
      <c r="C37" s="56"/>
      <c r="D37" s="57"/>
      <c r="E37" s="57"/>
      <c r="F37"/>
      <c r="G37"/>
      <c r="H37"/>
      <c r="I37"/>
      <c r="J37"/>
    </row>
    <row r="38" spans="1:10" s="42" customFormat="1" ht="15" customHeight="1" x14ac:dyDescent="0.3">
      <c r="A38"/>
      <c r="B38" s="56" t="s">
        <v>42</v>
      </c>
      <c r="C38" s="56" t="s">
        <v>43</v>
      </c>
      <c r="D38" s="57" t="s">
        <v>44</v>
      </c>
      <c r="F38"/>
      <c r="G38"/>
      <c r="H38" s="77"/>
      <c r="I38"/>
      <c r="J38"/>
    </row>
    <row r="39" spans="1:10" s="42" customFormat="1" ht="15" customHeight="1" x14ac:dyDescent="0.3">
      <c r="A39"/>
      <c r="B39" t="s">
        <v>34</v>
      </c>
      <c r="C39" t="s">
        <v>45</v>
      </c>
      <c r="D39" s="69">
        <f>D29*(1-$C$35)</f>
        <v>0.83250000000000002</v>
      </c>
      <c r="E39"/>
      <c r="F39"/>
      <c r="G39"/>
      <c r="H39"/>
      <c r="I39"/>
      <c r="J39"/>
    </row>
    <row r="40" spans="1:10" s="42" customFormat="1" ht="15" customHeight="1" x14ac:dyDescent="0.3">
      <c r="A40"/>
      <c r="B40" t="s">
        <v>47</v>
      </c>
      <c r="C40" t="s">
        <v>48</v>
      </c>
      <c r="D40" s="69">
        <f>D30*(1-$C$35)</f>
        <v>6.7500000000000004E-2</v>
      </c>
      <c r="E40"/>
      <c r="F40"/>
      <c r="G40"/>
      <c r="H40"/>
      <c r="I40"/>
      <c r="J40"/>
    </row>
    <row r="41" spans="1:10" s="42" customFormat="1" ht="15" customHeight="1" x14ac:dyDescent="0.3">
      <c r="A41"/>
      <c r="B41" t="s">
        <v>36</v>
      </c>
      <c r="C41" t="s">
        <v>49</v>
      </c>
      <c r="D41" s="69">
        <f>C35</f>
        <v>0.1</v>
      </c>
      <c r="E41"/>
      <c r="F41" s="69"/>
      <c r="G41"/>
      <c r="H41"/>
      <c r="I41"/>
      <c r="J41"/>
    </row>
    <row r="42" spans="1:10" s="42" customFormat="1" ht="15" customHeight="1" x14ac:dyDescent="0.3">
      <c r="A42"/>
      <c r="B42" t="s">
        <v>40</v>
      </c>
      <c r="C42"/>
      <c r="D42" s="69">
        <f>SUM(D39:D41)</f>
        <v>1</v>
      </c>
      <c r="E42"/>
      <c r="F42"/>
      <c r="G42"/>
      <c r="H42"/>
      <c r="I42"/>
      <c r="J42"/>
    </row>
    <row r="43" spans="1:10" s="42" customFormat="1" ht="15" customHeight="1" x14ac:dyDescent="0.3">
      <c r="A43"/>
      <c r="B43"/>
      <c r="C43"/>
      <c r="D43"/>
      <c r="E43"/>
      <c r="F43"/>
      <c r="G43"/>
      <c r="H43"/>
      <c r="I43"/>
      <c r="J43"/>
    </row>
    <row r="44" spans="1:10" s="42" customFormat="1" ht="15" customHeight="1" x14ac:dyDescent="0.3">
      <c r="A44" s="71" t="s">
        <v>60</v>
      </c>
      <c r="B44" s="71"/>
      <c r="C44" s="71"/>
      <c r="D44" s="71"/>
      <c r="E44" s="71"/>
      <c r="F44" s="71"/>
      <c r="G44" s="71"/>
      <c r="H44" s="71"/>
      <c r="I44" s="71"/>
      <c r="J44" s="71"/>
    </row>
    <row r="45" spans="1:10" s="42" customFormat="1" ht="15" customHeight="1" x14ac:dyDescent="0.3">
      <c r="A45"/>
      <c r="B45" t="s">
        <v>71</v>
      </c>
      <c r="C45" s="73">
        <v>0.1</v>
      </c>
      <c r="D45"/>
      <c r="E45"/>
      <c r="F45"/>
      <c r="G45"/>
      <c r="H45"/>
      <c r="I45"/>
      <c r="J45"/>
    </row>
    <row r="46" spans="1:10" s="42" customFormat="1" ht="15" customHeight="1" x14ac:dyDescent="0.3">
      <c r="A46"/>
      <c r="B46" t="s">
        <v>72</v>
      </c>
      <c r="C46" s="69">
        <f>C45/(1-C58)</f>
        <v>0.125</v>
      </c>
      <c r="D46"/>
      <c r="E46"/>
      <c r="F46"/>
      <c r="G46"/>
      <c r="H46"/>
      <c r="I46"/>
      <c r="J46"/>
    </row>
    <row r="47" spans="1:10" s="42" customFormat="1" ht="15" customHeight="1" x14ac:dyDescent="0.3">
      <c r="A47"/>
      <c r="B47" t="s">
        <v>63</v>
      </c>
      <c r="C47" s="69">
        <f>1-C46</f>
        <v>0.875</v>
      </c>
      <c r="D47"/>
      <c r="E47"/>
      <c r="F47"/>
      <c r="G47"/>
      <c r="H47"/>
      <c r="I47"/>
      <c r="J47"/>
    </row>
    <row r="48" spans="1:10" s="42" customFormat="1" ht="15" customHeight="1" x14ac:dyDescent="0.3">
      <c r="A48"/>
      <c r="B48"/>
      <c r="C48" s="69"/>
      <c r="D48"/>
      <c r="E48"/>
      <c r="F48"/>
      <c r="G48"/>
      <c r="H48"/>
      <c r="I48"/>
      <c r="J48"/>
    </row>
    <row r="49" spans="1:10" s="42" customFormat="1" ht="15" customHeight="1" x14ac:dyDescent="0.3">
      <c r="A49"/>
      <c r="B49" t="s">
        <v>62</v>
      </c>
      <c r="C49"/>
      <c r="D49"/>
      <c r="E49"/>
      <c r="F49"/>
      <c r="G49"/>
      <c r="H49"/>
      <c r="I49"/>
      <c r="J49"/>
    </row>
    <row r="50" spans="1:10" s="42" customFormat="1" ht="15" customHeight="1" x14ac:dyDescent="0.3">
      <c r="A50"/>
      <c r="B50" s="56" t="s">
        <v>42</v>
      </c>
      <c r="C50" s="56" t="s">
        <v>43</v>
      </c>
      <c r="D50" s="82" t="s">
        <v>44</v>
      </c>
      <c r="F50"/>
      <c r="G50"/>
      <c r="H50"/>
      <c r="I50"/>
      <c r="J50"/>
    </row>
    <row r="51" spans="1:10" s="42" customFormat="1" ht="15" customHeight="1" x14ac:dyDescent="0.3">
      <c r="A51"/>
      <c r="B51" t="s">
        <v>34</v>
      </c>
      <c r="C51" t="s">
        <v>45</v>
      </c>
      <c r="D51" s="69">
        <f>D39*$C$47</f>
        <v>0.72843750000000007</v>
      </c>
      <c r="E51"/>
      <c r="F51"/>
      <c r="G51" s="69"/>
      <c r="H51"/>
      <c r="I51"/>
      <c r="J51"/>
    </row>
    <row r="52" spans="1:10" s="42" customFormat="1" ht="15" customHeight="1" x14ac:dyDescent="0.3">
      <c r="A52"/>
      <c r="B52" t="s">
        <v>47</v>
      </c>
      <c r="C52" t="s">
        <v>48</v>
      </c>
      <c r="D52" s="69">
        <f t="shared" ref="D52:D53" si="3">D40*$C$47</f>
        <v>5.9062500000000004E-2</v>
      </c>
      <c r="E52"/>
      <c r="F52"/>
      <c r="G52" s="69"/>
      <c r="H52"/>
      <c r="I52"/>
      <c r="J52"/>
    </row>
    <row r="53" spans="1:10" s="42" customFormat="1" ht="15" customHeight="1" x14ac:dyDescent="0.3">
      <c r="A53"/>
      <c r="B53" t="s">
        <v>36</v>
      </c>
      <c r="C53" t="s">
        <v>50</v>
      </c>
      <c r="D53" s="69">
        <f t="shared" si="3"/>
        <v>8.7500000000000008E-2</v>
      </c>
      <c r="E53"/>
      <c r="F53"/>
      <c r="G53" s="69"/>
      <c r="H53"/>
      <c r="I53"/>
      <c r="J53"/>
    </row>
    <row r="54" spans="1:10" s="42" customFormat="1" ht="15" customHeight="1" x14ac:dyDescent="0.3">
      <c r="A54"/>
      <c r="B54" t="s">
        <v>37</v>
      </c>
      <c r="C54" t="s">
        <v>48</v>
      </c>
      <c r="D54" s="69">
        <f>C46</f>
        <v>0.125</v>
      </c>
      <c r="E54"/>
      <c r="F54"/>
      <c r="G54" s="69"/>
      <c r="H54"/>
      <c r="I54"/>
      <c r="J54"/>
    </row>
    <row r="55" spans="1:10" s="42" customFormat="1" ht="15" customHeight="1" x14ac:dyDescent="0.3">
      <c r="A55"/>
      <c r="B55" t="s">
        <v>40</v>
      </c>
      <c r="C55"/>
      <c r="D55" s="69">
        <f>SUM(D51:D54)</f>
        <v>1</v>
      </c>
      <c r="E55"/>
      <c r="F55"/>
      <c r="G55" s="69"/>
      <c r="H55"/>
      <c r="I55"/>
      <c r="J55"/>
    </row>
    <row r="56" spans="1:10" s="42" customFormat="1" ht="15" customHeight="1" x14ac:dyDescent="0.3">
      <c r="A56"/>
      <c r="B56"/>
      <c r="C56"/>
      <c r="D56"/>
      <c r="E56"/>
      <c r="F56"/>
      <c r="G56"/>
      <c r="H56"/>
      <c r="I56"/>
      <c r="J56"/>
    </row>
    <row r="57" spans="1:10" s="42" customFormat="1" ht="15" customHeight="1" x14ac:dyDescent="0.3">
      <c r="A57" s="71" t="s">
        <v>66</v>
      </c>
      <c r="B57" s="28"/>
      <c r="C57" s="28"/>
      <c r="D57" s="28"/>
      <c r="E57" s="28"/>
      <c r="F57" s="28"/>
      <c r="G57" s="28"/>
      <c r="H57" s="28"/>
      <c r="I57" s="28"/>
      <c r="J57" s="28"/>
    </row>
    <row r="58" spans="1:10" s="42" customFormat="1" ht="15" customHeight="1" x14ac:dyDescent="0.3">
      <c r="A58"/>
      <c r="B58" t="s">
        <v>70</v>
      </c>
      <c r="C58" s="73">
        <v>0.2</v>
      </c>
      <c r="D58"/>
      <c r="E58"/>
      <c r="F58"/>
      <c r="G58"/>
      <c r="H58"/>
      <c r="I58"/>
      <c r="J58"/>
    </row>
    <row r="59" spans="1:10" s="42" customFormat="1" ht="15" customHeight="1" x14ac:dyDescent="0.3">
      <c r="A59"/>
      <c r="B59"/>
      <c r="C59"/>
      <c r="D59"/>
      <c r="E59"/>
      <c r="F59"/>
      <c r="G59"/>
      <c r="H59"/>
      <c r="I59"/>
      <c r="J59"/>
    </row>
    <row r="60" spans="1:10" s="42" customFormat="1" ht="15" customHeight="1" x14ac:dyDescent="0.3">
      <c r="A60"/>
      <c r="B60" t="s">
        <v>74</v>
      </c>
      <c r="C60"/>
      <c r="D60"/>
      <c r="E60"/>
      <c r="F60"/>
      <c r="G60"/>
      <c r="H60"/>
      <c r="I60"/>
      <c r="J60"/>
    </row>
    <row r="61" spans="1:10" s="42" customFormat="1" ht="15" customHeight="1" x14ac:dyDescent="0.3">
      <c r="A61"/>
      <c r="B61" s="56" t="s">
        <v>42</v>
      </c>
      <c r="C61" s="56" t="s">
        <v>43</v>
      </c>
      <c r="D61" s="82" t="s">
        <v>44</v>
      </c>
      <c r="F61"/>
      <c r="G61"/>
      <c r="H61"/>
      <c r="I61"/>
      <c r="J61"/>
    </row>
    <row r="62" spans="1:10" s="42" customFormat="1" ht="15" customHeight="1" x14ac:dyDescent="0.3">
      <c r="A62"/>
      <c r="B62" t="s">
        <v>34</v>
      </c>
      <c r="C62" t="s">
        <v>45</v>
      </c>
      <c r="D62" s="69">
        <f>D51*(1-$C$58)</f>
        <v>0.5827500000000001</v>
      </c>
      <c r="E62"/>
      <c r="F62"/>
      <c r="G62"/>
      <c r="H62"/>
      <c r="I62"/>
      <c r="J62"/>
    </row>
    <row r="63" spans="1:10" s="42" customFormat="1" ht="15" customHeight="1" x14ac:dyDescent="0.3">
      <c r="A63"/>
      <c r="B63" t="s">
        <v>47</v>
      </c>
      <c r="C63" t="s">
        <v>48</v>
      </c>
      <c r="D63" s="69">
        <f t="shared" ref="D63:D64" si="4">D52*(1-$C$58)</f>
        <v>4.7250000000000007E-2</v>
      </c>
      <c r="E63"/>
      <c r="F63"/>
      <c r="G63"/>
      <c r="H63"/>
      <c r="I63"/>
      <c r="J63"/>
    </row>
    <row r="64" spans="1:10" s="42" customFormat="1" ht="15" customHeight="1" x14ac:dyDescent="0.3">
      <c r="A64"/>
      <c r="B64" t="s">
        <v>36</v>
      </c>
      <c r="C64" t="s">
        <v>49</v>
      </c>
      <c r="D64" s="69">
        <f t="shared" si="4"/>
        <v>7.0000000000000007E-2</v>
      </c>
      <c r="E64"/>
      <c r="F64"/>
      <c r="G64"/>
      <c r="H64"/>
      <c r="I64"/>
      <c r="J64"/>
    </row>
    <row r="65" spans="1:10" s="42" customFormat="1" ht="15" customHeight="1" x14ac:dyDescent="0.3">
      <c r="A65"/>
      <c r="B65" t="s">
        <v>38</v>
      </c>
      <c r="C65" t="s">
        <v>51</v>
      </c>
      <c r="D65" s="69">
        <f>C58</f>
        <v>0.2</v>
      </c>
      <c r="E65"/>
      <c r="F65"/>
      <c r="G65"/>
      <c r="H65"/>
      <c r="I65"/>
      <c r="J65"/>
    </row>
    <row r="66" spans="1:10" s="42" customFormat="1" ht="15" customHeight="1" x14ac:dyDescent="0.3">
      <c r="A66"/>
      <c r="B66" t="s">
        <v>37</v>
      </c>
      <c r="C66" t="s">
        <v>48</v>
      </c>
      <c r="D66" s="69">
        <f>D54*(1-C58)</f>
        <v>0.1</v>
      </c>
      <c r="E66"/>
      <c r="F66"/>
      <c r="G66"/>
      <c r="H66"/>
      <c r="I66"/>
      <c r="J66"/>
    </row>
    <row r="67" spans="1:10" s="42" customFormat="1" ht="15" customHeight="1" x14ac:dyDescent="0.3">
      <c r="A67"/>
      <c r="B67" t="s">
        <v>40</v>
      </c>
      <c r="C67"/>
      <c r="D67" s="69">
        <f>SUM(D62:D66)</f>
        <v>1.0000000000000002</v>
      </c>
      <c r="E67"/>
      <c r="F67"/>
      <c r="G67"/>
      <c r="H67"/>
      <c r="I67"/>
      <c r="J67"/>
    </row>
    <row r="68" spans="1:10" s="42" customFormat="1" ht="15" customHeight="1" x14ac:dyDescent="0.3">
      <c r="A68"/>
      <c r="B68"/>
      <c r="C68"/>
      <c r="D68"/>
      <c r="E68"/>
      <c r="F68"/>
      <c r="G68"/>
      <c r="H68"/>
      <c r="I68"/>
      <c r="J68"/>
    </row>
    <row r="69" spans="1:10" s="42" customFormat="1" ht="15" customHeight="1" x14ac:dyDescent="0.3">
      <c r="A69" s="71" t="s">
        <v>61</v>
      </c>
      <c r="B69" s="28"/>
      <c r="C69" s="28"/>
      <c r="D69" s="28"/>
      <c r="E69" s="28"/>
      <c r="F69" s="28"/>
      <c r="G69" s="28"/>
      <c r="H69" s="28"/>
      <c r="I69" s="28"/>
      <c r="J69" s="28"/>
    </row>
    <row r="70" spans="1:10" s="42" customFormat="1" ht="15" customHeight="1" x14ac:dyDescent="0.3">
      <c r="A70"/>
      <c r="B70" t="s">
        <v>75</v>
      </c>
      <c r="C70" s="72">
        <v>0.1</v>
      </c>
      <c r="D70"/>
      <c r="E70"/>
      <c r="F70"/>
      <c r="G70"/>
      <c r="H70"/>
      <c r="I70"/>
      <c r="J70"/>
    </row>
    <row r="71" spans="1:10" s="42" customFormat="1" ht="15" customHeight="1" x14ac:dyDescent="0.3">
      <c r="A71"/>
      <c r="B71" t="s">
        <v>76</v>
      </c>
      <c r="C71" s="69"/>
      <c r="D71"/>
      <c r="E71"/>
      <c r="F71"/>
      <c r="G71"/>
      <c r="H71"/>
      <c r="I71"/>
      <c r="J71"/>
    </row>
    <row r="72" spans="1:10" s="42" customFormat="1" ht="15" customHeight="1" x14ac:dyDescent="0.3">
      <c r="A72"/>
      <c r="B72" t="s">
        <v>77</v>
      </c>
      <c r="C72" s="69"/>
      <c r="D72"/>
      <c r="E72"/>
      <c r="F72"/>
      <c r="G72"/>
      <c r="H72"/>
      <c r="I72"/>
      <c r="J72"/>
    </row>
    <row r="73" spans="1:10" s="42" customFormat="1" ht="15" customHeight="1" x14ac:dyDescent="0.3">
      <c r="A73"/>
      <c r="B73"/>
      <c r="C73"/>
      <c r="D73"/>
      <c r="E73"/>
      <c r="F73"/>
      <c r="G73"/>
      <c r="H73"/>
      <c r="I73"/>
      <c r="J73"/>
    </row>
    <row r="74" spans="1:10" s="42" customFormat="1" ht="15" customHeight="1" x14ac:dyDescent="0.3">
      <c r="A74"/>
      <c r="B74" t="s">
        <v>52</v>
      </c>
      <c r="C74"/>
      <c r="D74"/>
      <c r="E74"/>
      <c r="F74"/>
      <c r="G74"/>
      <c r="H74"/>
      <c r="I74"/>
      <c r="J74"/>
    </row>
    <row r="75" spans="1:10" s="42" customFormat="1" ht="15" customHeight="1" x14ac:dyDescent="0.3">
      <c r="A75"/>
      <c r="B75" s="56" t="s">
        <v>42</v>
      </c>
      <c r="C75" s="56" t="s">
        <v>43</v>
      </c>
      <c r="D75" s="57" t="s">
        <v>44</v>
      </c>
      <c r="F75"/>
      <c r="G75"/>
      <c r="H75"/>
      <c r="I75"/>
      <c r="J75"/>
    </row>
    <row r="76" spans="1:10" s="42" customFormat="1" ht="15" customHeight="1" x14ac:dyDescent="0.3">
      <c r="A76"/>
      <c r="B76" t="s">
        <v>34</v>
      </c>
      <c r="C76" t="s">
        <v>45</v>
      </c>
      <c r="D76" s="69"/>
      <c r="E76"/>
      <c r="F76"/>
      <c r="G76"/>
      <c r="H76"/>
      <c r="I76"/>
      <c r="J76"/>
    </row>
    <row r="77" spans="1:10" s="42" customFormat="1" ht="15" customHeight="1" x14ac:dyDescent="0.3">
      <c r="A77"/>
      <c r="B77" t="s">
        <v>47</v>
      </c>
      <c r="C77" t="s">
        <v>48</v>
      </c>
      <c r="D77" s="69"/>
      <c r="E77"/>
      <c r="F77"/>
      <c r="G77"/>
      <c r="H77"/>
      <c r="I77"/>
      <c r="J77"/>
    </row>
    <row r="78" spans="1:10" s="42" customFormat="1" ht="15" customHeight="1" x14ac:dyDescent="0.3">
      <c r="A78"/>
      <c r="B78" t="s">
        <v>36</v>
      </c>
      <c r="C78" t="s">
        <v>49</v>
      </c>
      <c r="D78" s="69"/>
      <c r="E78"/>
      <c r="F78"/>
      <c r="G78"/>
      <c r="H78"/>
      <c r="I78"/>
      <c r="J78"/>
    </row>
    <row r="79" spans="1:10" s="42" customFormat="1" ht="15" customHeight="1" x14ac:dyDescent="0.3">
      <c r="A79"/>
      <c r="B79" t="s">
        <v>38</v>
      </c>
      <c r="C79" t="s">
        <v>51</v>
      </c>
      <c r="D79" s="69"/>
      <c r="E79"/>
      <c r="F79"/>
      <c r="G79"/>
      <c r="H79"/>
      <c r="I79"/>
      <c r="J79"/>
    </row>
    <row r="80" spans="1:10" s="42" customFormat="1" ht="15" customHeight="1" x14ac:dyDescent="0.3">
      <c r="A80"/>
      <c r="B80" t="s">
        <v>37</v>
      </c>
      <c r="C80" t="s">
        <v>48</v>
      </c>
      <c r="D80" s="69"/>
      <c r="E80"/>
      <c r="F80"/>
      <c r="G80"/>
      <c r="H80"/>
      <c r="I80"/>
      <c r="J80"/>
    </row>
    <row r="81" spans="1:10" s="42" customFormat="1" ht="15" customHeight="1" x14ac:dyDescent="0.3">
      <c r="A81"/>
      <c r="B81" t="s">
        <v>40</v>
      </c>
      <c r="C81"/>
      <c r="D81" s="69"/>
      <c r="E81"/>
      <c r="F81"/>
      <c r="G81"/>
      <c r="H81"/>
      <c r="I81"/>
      <c r="J81"/>
    </row>
    <row r="82" spans="1:10" s="42" customFormat="1" ht="15" customHeight="1" x14ac:dyDescent="0.3">
      <c r="A82"/>
      <c r="B82"/>
      <c r="C82"/>
      <c r="D82"/>
      <c r="E82"/>
      <c r="F82"/>
      <c r="G82"/>
      <c r="H82"/>
      <c r="I82"/>
      <c r="J82"/>
    </row>
    <row r="83" spans="1:10" s="42" customFormat="1" ht="15" customHeight="1" x14ac:dyDescent="0.3">
      <c r="A83" s="71" t="s">
        <v>67</v>
      </c>
      <c r="B83" s="28"/>
      <c r="C83" s="28"/>
      <c r="D83" s="28"/>
      <c r="E83" s="28"/>
      <c r="F83" s="28"/>
      <c r="G83" s="28"/>
      <c r="H83" s="28"/>
      <c r="I83" s="28"/>
      <c r="J83" s="28"/>
    </row>
    <row r="84" spans="1:10" ht="15" customHeight="1" x14ac:dyDescent="0.3">
      <c r="A84"/>
      <c r="B84" t="s">
        <v>69</v>
      </c>
      <c r="C84" s="73">
        <v>0.25</v>
      </c>
    </row>
    <row r="85" spans="1:10" s="42" customFormat="1" ht="15" customHeight="1" x14ac:dyDescent="0.3">
      <c r="A85"/>
      <c r="B85"/>
      <c r="C85"/>
      <c r="D85"/>
      <c r="E85"/>
      <c r="F85"/>
      <c r="G85"/>
      <c r="H85"/>
      <c r="I85"/>
      <c r="J85"/>
    </row>
    <row r="86" spans="1:10" s="42" customFormat="1" ht="15" customHeight="1" x14ac:dyDescent="0.3">
      <c r="A86"/>
      <c r="B86" t="s">
        <v>78</v>
      </c>
      <c r="C86"/>
      <c r="D86"/>
      <c r="E86"/>
      <c r="F86"/>
      <c r="G86"/>
      <c r="H86"/>
      <c r="I86"/>
      <c r="J86"/>
    </row>
    <row r="87" spans="1:10" s="42" customFormat="1" ht="15" customHeight="1" x14ac:dyDescent="0.3">
      <c r="A87"/>
      <c r="B87" s="56" t="s">
        <v>42</v>
      </c>
      <c r="C87" s="56" t="s">
        <v>43</v>
      </c>
      <c r="D87" s="57" t="s">
        <v>44</v>
      </c>
      <c r="F87"/>
      <c r="G87"/>
      <c r="H87"/>
      <c r="I87"/>
      <c r="J87"/>
    </row>
    <row r="88" spans="1:10" s="42" customFormat="1" ht="15" customHeight="1" x14ac:dyDescent="0.3">
      <c r="A88"/>
      <c r="B88" t="s">
        <v>34</v>
      </c>
      <c r="C88" t="s">
        <v>45</v>
      </c>
      <c r="D88" s="69"/>
      <c r="E88"/>
      <c r="F88"/>
      <c r="G88"/>
      <c r="H88"/>
      <c r="I88"/>
      <c r="J88"/>
    </row>
    <row r="89" spans="1:10" s="42" customFormat="1" ht="15" customHeight="1" x14ac:dyDescent="0.3">
      <c r="A89"/>
      <c r="B89" t="s">
        <v>47</v>
      </c>
      <c r="C89" t="s">
        <v>53</v>
      </c>
      <c r="D89" s="69"/>
      <c r="E89"/>
      <c r="F89"/>
      <c r="G89"/>
      <c r="H89"/>
      <c r="I89"/>
      <c r="J89"/>
    </row>
    <row r="90" spans="1:10" s="42" customFormat="1" ht="15" customHeight="1" x14ac:dyDescent="0.3">
      <c r="A90"/>
      <c r="B90" t="s">
        <v>36</v>
      </c>
      <c r="C90" t="s">
        <v>54</v>
      </c>
      <c r="D90" s="69"/>
      <c r="E90"/>
      <c r="F90"/>
      <c r="G90"/>
      <c r="H90"/>
      <c r="I90"/>
      <c r="J90"/>
    </row>
    <row r="91" spans="1:10" s="42" customFormat="1" ht="15" customHeight="1" x14ac:dyDescent="0.3">
      <c r="A91"/>
      <c r="B91" t="s">
        <v>64</v>
      </c>
      <c r="C91" t="s">
        <v>55</v>
      </c>
      <c r="D91" s="69"/>
      <c r="E91"/>
      <c r="F91"/>
      <c r="G91"/>
      <c r="H91"/>
      <c r="I91"/>
      <c r="J91"/>
    </row>
    <row r="92" spans="1:10" s="42" customFormat="1" ht="15" customHeight="1" x14ac:dyDescent="0.3">
      <c r="A92"/>
      <c r="B92" t="s">
        <v>39</v>
      </c>
      <c r="C92" t="s">
        <v>56</v>
      </c>
      <c r="D92" s="69"/>
      <c r="E92"/>
      <c r="F92"/>
      <c r="G92"/>
      <c r="H92"/>
      <c r="I92"/>
      <c r="J92"/>
    </row>
    <row r="93" spans="1:10" s="42" customFormat="1" ht="15" customHeight="1" x14ac:dyDescent="0.3">
      <c r="A93"/>
      <c r="B93" t="s">
        <v>37</v>
      </c>
      <c r="C93" t="s">
        <v>53</v>
      </c>
      <c r="D93" s="69"/>
      <c r="E93"/>
      <c r="F93"/>
      <c r="G93"/>
      <c r="H93"/>
      <c r="I93"/>
      <c r="J93"/>
    </row>
    <row r="94" spans="1:10" s="42" customFormat="1" ht="15" customHeight="1" x14ac:dyDescent="0.3">
      <c r="A94"/>
      <c r="B94" t="s">
        <v>40</v>
      </c>
      <c r="C94"/>
      <c r="D94" s="69"/>
      <c r="F94"/>
      <c r="G94"/>
      <c r="H94"/>
      <c r="I94"/>
      <c r="J94"/>
    </row>
    <row r="95" spans="1:10" s="42" customFormat="1" ht="15" customHeight="1" x14ac:dyDescent="0.3">
      <c r="A95"/>
      <c r="B95"/>
      <c r="C95"/>
      <c r="D95"/>
      <c r="E95"/>
      <c r="F95"/>
      <c r="G95"/>
      <c r="H95"/>
      <c r="I95"/>
      <c r="J95"/>
    </row>
    <row r="96" spans="1:10" s="42" customFormat="1" ht="15" customHeight="1" x14ac:dyDescent="0.25">
      <c r="A96" s="53" t="s">
        <v>57</v>
      </c>
    </row>
    <row r="97" spans="1:1" s="42" customFormat="1" ht="15" customHeight="1" x14ac:dyDescent="0.25">
      <c r="A97" s="53"/>
    </row>
    <row r="98" spans="1:1" s="42" customFormat="1" ht="15" customHeight="1" x14ac:dyDescent="0.25">
      <c r="A98" s="53"/>
    </row>
    <row r="99" spans="1:1" s="42" customFormat="1" ht="15" customHeight="1" x14ac:dyDescent="0.25">
      <c r="A99" s="53"/>
    </row>
    <row r="100" spans="1:1" s="42" customFormat="1" ht="15" customHeight="1" x14ac:dyDescent="0.25">
      <c r="A100" s="53"/>
    </row>
    <row r="101" spans="1:1" s="42" customFormat="1" ht="15" customHeight="1" x14ac:dyDescent="0.25">
      <c r="A101" s="53"/>
    </row>
    <row r="102" spans="1:1" s="42" customFormat="1" ht="15" customHeight="1" x14ac:dyDescent="0.25">
      <c r="A102" s="53"/>
    </row>
    <row r="103" spans="1:1" s="42" customFormat="1" ht="15" customHeight="1" x14ac:dyDescent="0.25">
      <c r="A103" s="53"/>
    </row>
    <row r="104" spans="1:1" s="42" customFormat="1" ht="15" customHeight="1" x14ac:dyDescent="0.25">
      <c r="A104" s="53"/>
    </row>
    <row r="105" spans="1:1" s="42" customFormat="1" ht="15" customHeight="1" x14ac:dyDescent="0.25">
      <c r="A105" s="53"/>
    </row>
    <row r="106" spans="1:1" s="42" customFormat="1" ht="15" customHeight="1" x14ac:dyDescent="0.25">
      <c r="A106" s="53"/>
    </row>
    <row r="107" spans="1:1" s="42" customFormat="1" ht="15" customHeight="1" x14ac:dyDescent="0.25">
      <c r="A107" s="53"/>
    </row>
    <row r="108" spans="1:1" s="42" customFormat="1" ht="15" customHeight="1" x14ac:dyDescent="0.25">
      <c r="A108" s="53"/>
    </row>
    <row r="109" spans="1:1" s="42" customFormat="1" ht="15" customHeight="1" x14ac:dyDescent="0.25">
      <c r="A109" s="53"/>
    </row>
    <row r="110" spans="1:1" s="42" customFormat="1" ht="15" customHeight="1" x14ac:dyDescent="0.25">
      <c r="A110" s="53"/>
    </row>
    <row r="111" spans="1:1" s="42" customFormat="1" ht="15" customHeight="1" x14ac:dyDescent="0.25">
      <c r="A111" s="53"/>
    </row>
    <row r="112" spans="1:1" s="42" customFormat="1" ht="15" customHeight="1" x14ac:dyDescent="0.25">
      <c r="A112" s="53"/>
    </row>
    <row r="113" spans="1:1" s="42" customFormat="1" ht="15" customHeight="1" x14ac:dyDescent="0.25">
      <c r="A113" s="53"/>
    </row>
    <row r="114" spans="1:1" s="42" customFormat="1" ht="15" customHeight="1" x14ac:dyDescent="0.25">
      <c r="A114" s="53"/>
    </row>
    <row r="115" spans="1:1" s="42" customFormat="1" ht="15" customHeight="1" x14ac:dyDescent="0.25">
      <c r="A115" s="53"/>
    </row>
    <row r="116" spans="1:1" s="42" customFormat="1" ht="15" customHeight="1" x14ac:dyDescent="0.25">
      <c r="A116" s="53"/>
    </row>
    <row r="117" spans="1:1" s="42" customFormat="1" ht="15" customHeight="1" x14ac:dyDescent="0.25">
      <c r="A117" s="53"/>
    </row>
    <row r="118" spans="1:1" s="42" customFormat="1" ht="15" customHeight="1" x14ac:dyDescent="0.25">
      <c r="A118" s="53"/>
    </row>
    <row r="119" spans="1:1" s="42" customFormat="1" ht="15" customHeight="1" x14ac:dyDescent="0.25">
      <c r="A119" s="53"/>
    </row>
    <row r="120" spans="1:1" s="42" customFormat="1" ht="15" customHeight="1" x14ac:dyDescent="0.25">
      <c r="A120" s="53"/>
    </row>
    <row r="121" spans="1:1" s="42" customFormat="1" ht="15" customHeight="1" x14ac:dyDescent="0.25">
      <c r="A121" s="53"/>
    </row>
    <row r="122" spans="1:1" s="42" customFormat="1" ht="15" customHeight="1" x14ac:dyDescent="0.25">
      <c r="A122" s="53"/>
    </row>
    <row r="123" spans="1:1" s="42" customFormat="1" ht="15" customHeight="1" x14ac:dyDescent="0.25">
      <c r="A123" s="53"/>
    </row>
    <row r="124" spans="1:1" s="42" customFormat="1" ht="15" customHeight="1" x14ac:dyDescent="0.25">
      <c r="A124" s="53"/>
    </row>
    <row r="125" spans="1:1" s="42" customFormat="1" ht="15" customHeight="1" x14ac:dyDescent="0.25">
      <c r="A125" s="53"/>
    </row>
    <row r="126" spans="1:1" s="42" customFormat="1" ht="15" customHeight="1" x14ac:dyDescent="0.25">
      <c r="A126" s="53"/>
    </row>
    <row r="127" spans="1:1" s="42" customFormat="1" ht="15" customHeight="1" x14ac:dyDescent="0.25">
      <c r="A127" s="53"/>
    </row>
    <row r="128" spans="1:1" s="42" customFormat="1" ht="15" customHeight="1" x14ac:dyDescent="0.25">
      <c r="A128" s="53"/>
    </row>
    <row r="129" spans="1:1" s="42" customFormat="1" ht="15" customHeight="1" x14ac:dyDescent="0.25">
      <c r="A129" s="53"/>
    </row>
    <row r="130" spans="1:1" s="42" customFormat="1" ht="15" customHeight="1" x14ac:dyDescent="0.25">
      <c r="A130" s="53"/>
    </row>
    <row r="131" spans="1:1" s="42" customFormat="1" ht="15" customHeight="1" x14ac:dyDescent="0.25">
      <c r="A131" s="53"/>
    </row>
    <row r="132" spans="1:1" s="42" customFormat="1" ht="15" customHeight="1" x14ac:dyDescent="0.25">
      <c r="A132" s="53"/>
    </row>
    <row r="133" spans="1:1" s="42" customFormat="1" ht="15" customHeight="1" x14ac:dyDescent="0.25">
      <c r="A133" s="53"/>
    </row>
    <row r="134" spans="1:1" s="42" customFormat="1" ht="15" customHeight="1" x14ac:dyDescent="0.25">
      <c r="A134" s="53"/>
    </row>
    <row r="135" spans="1:1" s="42" customFormat="1" ht="15" customHeight="1" x14ac:dyDescent="0.25">
      <c r="A135" s="53"/>
    </row>
    <row r="136" spans="1:1" s="42" customFormat="1" ht="15" customHeight="1" x14ac:dyDescent="0.25">
      <c r="A136" s="53"/>
    </row>
    <row r="137" spans="1:1" s="42" customFormat="1" ht="15" customHeight="1" x14ac:dyDescent="0.25">
      <c r="A137" s="53"/>
    </row>
    <row r="138" spans="1:1" s="42" customFormat="1" ht="15" customHeight="1" x14ac:dyDescent="0.25">
      <c r="A138" s="53"/>
    </row>
    <row r="139" spans="1:1" s="42" customFormat="1" ht="15" customHeight="1" x14ac:dyDescent="0.25">
      <c r="A139" s="53"/>
    </row>
    <row r="140" spans="1:1" s="42" customFormat="1" ht="15" customHeight="1" x14ac:dyDescent="0.25">
      <c r="A140" s="53"/>
    </row>
    <row r="141" spans="1:1" s="42" customFormat="1" ht="15" customHeight="1" x14ac:dyDescent="0.25">
      <c r="A141" s="53"/>
    </row>
    <row r="142" spans="1:1" s="42" customFormat="1" ht="15" customHeight="1" x14ac:dyDescent="0.25">
      <c r="A142" s="53"/>
    </row>
    <row r="143" spans="1:1" s="42" customFormat="1" ht="15" customHeight="1" x14ac:dyDescent="0.25">
      <c r="A143" s="53"/>
    </row>
    <row r="144" spans="1:1" s="42" customFormat="1" ht="15" customHeight="1" x14ac:dyDescent="0.25">
      <c r="A144" s="53"/>
    </row>
    <row r="145" spans="1:1" s="42" customFormat="1" ht="15" customHeight="1" x14ac:dyDescent="0.25">
      <c r="A145" s="53"/>
    </row>
    <row r="146" spans="1:1" s="42" customFormat="1" ht="15" customHeight="1" x14ac:dyDescent="0.25">
      <c r="A146" s="53"/>
    </row>
    <row r="147" spans="1:1" s="42" customFormat="1" ht="15" customHeight="1" x14ac:dyDescent="0.25">
      <c r="A147" s="53"/>
    </row>
    <row r="148" spans="1:1" s="42" customFormat="1" ht="15" customHeight="1" x14ac:dyDescent="0.25">
      <c r="A148" s="53"/>
    </row>
    <row r="149" spans="1:1" s="42" customFormat="1" ht="15" customHeight="1" x14ac:dyDescent="0.25">
      <c r="A149" s="53"/>
    </row>
    <row r="150" spans="1:1" s="42" customFormat="1" ht="15" customHeight="1" x14ac:dyDescent="0.25">
      <c r="A150" s="53"/>
    </row>
    <row r="151" spans="1:1" s="42" customFormat="1" ht="15" customHeight="1" x14ac:dyDescent="0.25">
      <c r="A151" s="53"/>
    </row>
    <row r="152" spans="1:1" s="42" customFormat="1" ht="15" customHeight="1" x14ac:dyDescent="0.25">
      <c r="A152" s="53"/>
    </row>
    <row r="153" spans="1:1" s="42" customFormat="1" ht="15" customHeight="1" x14ac:dyDescent="0.25">
      <c r="A153" s="53"/>
    </row>
    <row r="154" spans="1:1" s="42" customFormat="1" ht="15" customHeight="1" x14ac:dyDescent="0.25">
      <c r="A154" s="53"/>
    </row>
    <row r="155" spans="1:1" s="55" customFormat="1" ht="15" customHeight="1" x14ac:dyDescent="0.3">
      <c r="A155" s="54"/>
    </row>
    <row r="156" spans="1:1" s="55" customFormat="1" ht="15" customHeight="1" x14ac:dyDescent="0.3">
      <c r="A156" s="54"/>
    </row>
    <row r="157" spans="1:1" s="55" customFormat="1" ht="15" customHeight="1" x14ac:dyDescent="0.3">
      <c r="A157" s="54"/>
    </row>
    <row r="158" spans="1:1" s="55" customFormat="1" ht="15" customHeight="1" x14ac:dyDescent="0.3">
      <c r="A158" s="54"/>
    </row>
    <row r="159" spans="1:1" s="55" customFormat="1" ht="15" customHeight="1" x14ac:dyDescent="0.3">
      <c r="A159" s="54"/>
    </row>
    <row r="160" spans="1:1" s="55" customFormat="1" ht="15" customHeight="1" x14ac:dyDescent="0.3">
      <c r="A160" s="54"/>
    </row>
    <row r="161" spans="1:1" s="55" customFormat="1" ht="15" customHeight="1" x14ac:dyDescent="0.3">
      <c r="A161" s="54"/>
    </row>
    <row r="162" spans="1:1" s="55" customFormat="1" ht="15" customHeight="1" x14ac:dyDescent="0.3">
      <c r="A162" s="54"/>
    </row>
    <row r="163" spans="1:1" s="38" customFormat="1" ht="15" customHeight="1" x14ac:dyDescent="0.3">
      <c r="A163" s="12"/>
    </row>
    <row r="164" spans="1:1" s="38" customFormat="1" ht="15" customHeight="1" x14ac:dyDescent="0.3">
      <c r="A164" s="12"/>
    </row>
    <row r="165" spans="1:1" s="38" customFormat="1" ht="15" customHeight="1" x14ac:dyDescent="0.3">
      <c r="A165" s="12"/>
    </row>
    <row r="166" spans="1:1" s="38" customFormat="1" ht="15" customHeight="1" x14ac:dyDescent="0.3">
      <c r="A166" s="12"/>
    </row>
    <row r="167" spans="1:1" s="38" customFormat="1" ht="15" customHeight="1" x14ac:dyDescent="0.3">
      <c r="A167" s="12"/>
    </row>
    <row r="168" spans="1:1" s="38" customFormat="1" ht="15" customHeight="1" x14ac:dyDescent="0.3">
      <c r="A168" s="12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177b724d556871ba26d1daa708a8bde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17e090879e8722037c31bb140bfb891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FB83C73-07BC-4FB1-8349-D5CF883BD899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customXml/itemProps2.xml><?xml version="1.0" encoding="utf-8"?>
<ds:datastoreItem xmlns:ds="http://schemas.openxmlformats.org/officeDocument/2006/customXml" ds:itemID="{B8C38089-EDAF-459B-9074-B25E1F9E6AA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36BC8AF-3925-4999-8349-2E06AAF59A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Simple Cap Table</vt:lpstr>
      <vt:lpstr>Switch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Zu</dc:creator>
  <cp:keywords/>
  <dc:description/>
  <cp:lastModifiedBy>Sound Booth</cp:lastModifiedBy>
  <cp:revision/>
  <dcterms:created xsi:type="dcterms:W3CDTF">2016-02-03T14:06:14Z</dcterms:created>
  <dcterms:modified xsi:type="dcterms:W3CDTF">2024-01-31T12:08:37Z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