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18" documentId="8_{5C33128B-0017-4555-A167-E8B1EE613FDF}" xr6:coauthVersionLast="47" xr6:coauthVersionMax="47" xr10:uidLastSave="{9A3AB662-526A-46DA-85BE-9876D46DFE97}"/>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G43" i="20"/>
  <c r="H41" i="20"/>
  <c r="I41" i="20"/>
  <c r="J41" i="20"/>
  <c r="K41" i="20"/>
  <c r="L41" i="20"/>
  <c r="M41" i="20"/>
  <c r="N41" i="20"/>
  <c r="O41" i="20"/>
  <c r="H42" i="20"/>
  <c r="I42" i="20"/>
  <c r="J42" i="20"/>
  <c r="K42" i="20"/>
  <c r="L42" i="20"/>
  <c r="M42" i="20"/>
  <c r="N42" i="20"/>
  <c r="O42" i="20"/>
  <c r="H43" i="20"/>
  <c r="I43" i="20"/>
  <c r="J43" i="20"/>
  <c r="K43" i="20"/>
  <c r="L43" i="20"/>
  <c r="M43" i="20"/>
  <c r="N43" i="20"/>
  <c r="O43" i="20"/>
  <c r="G42" i="20"/>
  <c r="G41" i="20"/>
  <c r="H30" i="20"/>
  <c r="I30" i="20"/>
  <c r="J30" i="20"/>
  <c r="K30" i="20"/>
  <c r="L30" i="20"/>
  <c r="M30" i="20"/>
  <c r="N30" i="20"/>
  <c r="O30" i="20"/>
  <c r="H31" i="20"/>
  <c r="I31" i="20"/>
  <c r="J31" i="20"/>
  <c r="K31" i="20"/>
  <c r="L31" i="20"/>
  <c r="M31" i="20"/>
  <c r="N31" i="20"/>
  <c r="O31" i="20"/>
  <c r="H32" i="20"/>
  <c r="I32" i="20"/>
  <c r="J32" i="20"/>
  <c r="K32" i="20"/>
  <c r="L32" i="20"/>
  <c r="M32" i="20"/>
  <c r="N32" i="20"/>
  <c r="O32" i="20"/>
  <c r="G32" i="20"/>
  <c r="G31" i="20"/>
  <c r="G30" i="20"/>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J8" i="20" l="1"/>
  <c r="J9" i="20" s="1"/>
  <c r="N9" i="20" s="1"/>
  <c r="P99" i="4"/>
  <c r="P45" i="4"/>
  <c r="P47" i="4" s="1"/>
  <c r="P52" i="4"/>
  <c r="P54" i="4" s="1"/>
  <c r="D17" i="29"/>
  <c r="C17" i="29"/>
  <c r="O9" i="20"/>
  <c r="N10" i="20" l="1"/>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G40" i="20"/>
  <c r="H40" i="20"/>
  <c r="I40" i="20"/>
  <c r="J40" i="20"/>
  <c r="K40" i="20"/>
  <c r="L40" i="20"/>
  <c r="M40" i="20"/>
  <c r="N40" i="20"/>
  <c r="O40" i="20"/>
  <c r="G44" i="20"/>
  <c r="H44" i="20"/>
  <c r="I44" i="20"/>
  <c r="J44" i="20"/>
  <c r="K44" i="20"/>
  <c r="L44" i="20"/>
  <c r="M44" i="20"/>
  <c r="N44" i="20"/>
  <c r="O44" i="20"/>
  <c r="G59" i="20"/>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<sst xmlns="http://schemas.openxmlformats.org/spreadsheetml/2006/main" count="1567" uniqueCount="913">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</sst>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3" fillId="4" borderId="1" xfId="0" applyFont="1" applyFill="1" applyAlignment="1">
      <alignment horizontal="left"/>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50" fillId="0" borderId="1" xfId="0" applyFont="1" applyAlignment="1">
      <alignment horizontal="left"/>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5" t="s">
        <v>4</v>
      </c>
      <c r="C4" s="259"/>
      <c r="D4" s="259"/>
      <c r="E4" s="259"/>
      <c r="F4" s="259"/>
      <c r="G4" s="259"/>
      <c r="H4" s="259"/>
      <c r="I4" s="259"/>
      <c r="J4" s="116"/>
      <c r="K4" s="117"/>
      <c r="L4" s="235"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6">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4">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5" t="s">
        <v>22</v>
      </c>
      <c r="C13" s="259"/>
      <c r="D13" s="259"/>
      <c r="E13" s="259"/>
      <c r="F13" s="259"/>
      <c r="G13" s="259"/>
      <c r="H13" s="259"/>
      <c r="I13" s="259"/>
      <c r="J13" s="259"/>
      <c r="K13" s="259"/>
      <c r="L13" s="259"/>
      <c r="M13" s="116"/>
      <c r="N13" s="117"/>
      <c r="O13" s="235" t="s">
        <v>23</v>
      </c>
      <c r="P13" s="259"/>
      <c r="Q13" s="259"/>
      <c r="R13" s="126"/>
      <c r="Y13" s="116"/>
      <c r="Z13" s="116"/>
      <c r="AA13" s="116"/>
      <c r="AB13" s="116"/>
      <c r="AC13" s="116"/>
      <c r="AD13" s="116"/>
      <c r="AE13" s="116"/>
      <c r="AF13" s="116"/>
      <c r="AG13" s="116"/>
      <c r="AH13" s="116"/>
      <c r="AI13" s="116"/>
      <c r="AJ13" s="116"/>
    </row>
    <row r="14" spans="1:36" ht="15" customHeight="1">
      <c r="A14" s="121"/>
      <c r="B14" s="234"/>
      <c r="C14" s="259"/>
      <c r="D14" s="234"/>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4"/>
      <c r="C15" s="259"/>
      <c r="D15" s="234"/>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4"/>
      <c r="C16" s="259"/>
      <c r="D16" s="234"/>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4"/>
      <c r="C17" s="259"/>
      <c r="D17" s="234"/>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4"/>
      <c r="C18" s="259"/>
      <c r="D18" s="234"/>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41"/>
      <c r="D1" s="263"/>
      <c r="E1" s="84"/>
      <c r="F1" s="241"/>
      <c r="G1" s="263"/>
      <c r="H1" s="84"/>
      <c r="I1" s="241"/>
      <c r="J1" s="263"/>
      <c r="K1" s="83"/>
      <c r="L1" s="83"/>
      <c r="M1" s="83"/>
    </row>
    <row r="3" spans="1:13" ht="15.6">
      <c r="A3" s="85" t="s">
        <v>689</v>
      </c>
    </row>
    <row r="4" spans="1:13">
      <c r="B4" s="72" t="s">
        <v>690</v>
      </c>
      <c r="C4" s="72" t="s">
        <v>691</v>
      </c>
      <c r="D4" s="242" t="s">
        <v>692</v>
      </c>
      <c r="E4" s="242"/>
      <c r="F4" s="242"/>
      <c r="G4" s="242"/>
    </row>
    <row r="5" spans="1:13" ht="57" customHeight="1">
      <c r="B5" t="s">
        <v>693</v>
      </c>
      <c r="C5" t="s">
        <v>694</v>
      </c>
      <c r="D5" s="240" t="s">
        <v>695</v>
      </c>
      <c r="E5" s="240"/>
      <c r="F5" s="240"/>
      <c r="G5" s="240"/>
    </row>
    <row r="6" spans="1:13" ht="57" customHeight="1">
      <c r="B6" t="s">
        <v>696</v>
      </c>
      <c r="C6" t="s">
        <v>694</v>
      </c>
      <c r="D6" s="240" t="s">
        <v>697</v>
      </c>
      <c r="E6" s="240"/>
      <c r="F6" s="240"/>
      <c r="G6" s="240"/>
    </row>
    <row r="7" spans="1:13" ht="57" customHeight="1">
      <c r="B7" t="s">
        <v>698</v>
      </c>
      <c r="C7" t="s">
        <v>699</v>
      </c>
      <c r="D7" s="240" t="s">
        <v>700</v>
      </c>
      <c r="E7" s="240"/>
      <c r="F7" s="240"/>
      <c r="G7" s="240"/>
    </row>
    <row r="9" spans="1:13" ht="15.6">
      <c r="A9" s="85" t="s">
        <v>701</v>
      </c>
    </row>
    <row r="11" spans="1:13">
      <c r="C11" s="241" t="s">
        <v>27</v>
      </c>
      <c r="D11" s="263"/>
      <c r="E11" s="84"/>
      <c r="F11" s="241" t="s">
        <v>28</v>
      </c>
      <c r="G11" s="263"/>
      <c r="H11" s="84"/>
      <c r="I11" s="241"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6" t="s">
        <v>704</v>
      </c>
      <c r="D15" s="246"/>
      <c r="F15" s="247" t="s">
        <v>705</v>
      </c>
      <c r="G15" s="247"/>
      <c r="H15" s="86"/>
      <c r="I15" s="247" t="s">
        <v>706</v>
      </c>
      <c r="J15" s="247"/>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7" t="s">
        <v>714</v>
      </c>
      <c r="G22" s="247"/>
      <c r="I22" s="247" t="s">
        <v>714</v>
      </c>
      <c r="J22" s="247"/>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43" t="s">
        <v>717</v>
      </c>
      <c r="D25" s="244"/>
      <c r="E25" s="244"/>
      <c r="F25" s="244"/>
      <c r="G25" s="244"/>
      <c r="H25" s="244"/>
      <c r="I25" s="244"/>
      <c r="J25" s="245"/>
    </row>
    <row r="26" spans="1:10" ht="15.75" customHeight="1">
      <c r="C26" s="248" t="s">
        <v>718</v>
      </c>
      <c r="D26" s="249"/>
      <c r="E26" s="249"/>
      <c r="F26" s="249"/>
      <c r="G26" s="249"/>
      <c r="H26" s="249"/>
      <c r="I26" s="249"/>
      <c r="J26" s="250"/>
    </row>
    <row r="27" spans="1:10" ht="15.4" customHeight="1">
      <c r="C27" s="243" t="s">
        <v>719</v>
      </c>
      <c r="D27" s="244"/>
      <c r="E27" s="244"/>
      <c r="F27" s="244"/>
      <c r="G27" s="244"/>
      <c r="H27" s="244"/>
      <c r="I27" s="244"/>
      <c r="J27" s="245"/>
    </row>
    <row r="29" spans="1:10" ht="15.6">
      <c r="A29" s="85" t="s">
        <v>696</v>
      </c>
      <c r="C29" s="247"/>
      <c r="D29" s="247"/>
    </row>
    <row r="30" spans="1:10" ht="15.6">
      <c r="A30" s="85"/>
      <c r="B30" t="s">
        <v>720</v>
      </c>
      <c r="C30" s="86"/>
      <c r="D30" s="86"/>
    </row>
    <row r="31" spans="1:10" ht="15.6">
      <c r="A31" s="85"/>
      <c r="B31" t="s">
        <v>721</v>
      </c>
      <c r="C31" s="246" t="s">
        <v>722</v>
      </c>
      <c r="D31" s="246"/>
      <c r="F31" s="247" t="s">
        <v>723</v>
      </c>
      <c r="G31" s="247"/>
      <c r="I31" s="247" t="s">
        <v>724</v>
      </c>
      <c r="J31" s="247"/>
    </row>
    <row r="32" spans="1:10" ht="15.6">
      <c r="A32" s="85"/>
      <c r="B32" t="s">
        <v>725</v>
      </c>
      <c r="C32" s="89">
        <v>0.23</v>
      </c>
      <c r="D32" s="76">
        <v>0.25</v>
      </c>
      <c r="F32" s="89">
        <v>0.24</v>
      </c>
      <c r="G32" s="89">
        <v>0.24</v>
      </c>
      <c r="I32" t="s">
        <v>376</v>
      </c>
      <c r="J32" t="s">
        <v>376</v>
      </c>
    </row>
    <row r="33" spans="1:10" ht="15.6">
      <c r="A33" s="85"/>
      <c r="B33" t="s">
        <v>726</v>
      </c>
      <c r="C33" s="247" t="s">
        <v>376</v>
      </c>
      <c r="D33" s="247"/>
      <c r="F33" s="247" t="s">
        <v>727</v>
      </c>
      <c r="G33" s="247"/>
      <c r="I33" s="247" t="s">
        <v>728</v>
      </c>
      <c r="J33" s="247"/>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6" t="s">
        <v>732</v>
      </c>
      <c r="D37" s="246"/>
      <c r="F37" s="247" t="s">
        <v>733</v>
      </c>
      <c r="G37" s="247"/>
      <c r="I37" s="247" t="s">
        <v>733</v>
      </c>
      <c r="J37" s="247"/>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54" t="s">
        <v>735</v>
      </c>
      <c r="D40" s="255"/>
      <c r="E40" s="255"/>
      <c r="F40" s="255"/>
      <c r="G40" s="255"/>
      <c r="H40" s="255"/>
      <c r="I40" s="255"/>
      <c r="J40" s="256"/>
    </row>
    <row r="41" spans="1:10">
      <c r="C41" s="90"/>
      <c r="D41" s="90"/>
      <c r="E41" s="90"/>
      <c r="F41" s="90"/>
      <c r="G41" s="90"/>
      <c r="H41" s="90"/>
      <c r="I41" s="90"/>
      <c r="J41" s="90"/>
    </row>
    <row r="42" spans="1:10" ht="15.6">
      <c r="A42" s="91" t="s">
        <v>698</v>
      </c>
      <c r="C42" s="247"/>
      <c r="D42" s="247"/>
    </row>
    <row r="43" spans="1:10" ht="28.5" customHeight="1">
      <c r="B43" t="s">
        <v>556</v>
      </c>
      <c r="C43" s="247" t="s">
        <v>376</v>
      </c>
      <c r="D43" s="247"/>
      <c r="F43" s="257" t="s">
        <v>736</v>
      </c>
      <c r="G43" s="257"/>
      <c r="I43" s="258" t="s">
        <v>737</v>
      </c>
      <c r="J43" s="258"/>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51" t="s">
        <v>740</v>
      </c>
      <c r="D47" s="252"/>
      <c r="E47" s="252"/>
      <c r="F47" s="252"/>
      <c r="G47" s="252"/>
      <c r="H47" s="252"/>
      <c r="I47" s="252"/>
      <c r="J47" s="253"/>
    </row>
    <row r="49" spans="1:1" ht="15.6">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E44" activePane="bottomRight" state="frozen"/>
      <selection pane="bottomRight" activeCell="F47" sqref="F47:O52"/>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c r="G30">
        <f>G21</f>
        <v>11532.12648535</v>
      </c>
      <c r="H30">
        <f t="shared" ref="H30:O30" si="3">H21</f>
        <v>12559.471891674488</v>
      </c>
      <c r="I30">
        <f t="shared" si="3"/>
        <v>13629.496179170088</v>
      </c>
      <c r="J30">
        <f t="shared" si="3"/>
        <v>14733.37582662231</v>
      </c>
      <c r="K30">
        <f t="shared" si="3"/>
        <v>15859.90844854731</v>
      </c>
      <c r="L30">
        <f t="shared" si="3"/>
        <v>16995.571709667667</v>
      </c>
      <c r="M30">
        <f t="shared" si="3"/>
        <v>17961.589493144456</v>
      </c>
      <c r="N30">
        <f t="shared" si="3"/>
        <v>18708.209037851091</v>
      </c>
      <c r="O30">
        <f t="shared" si="3"/>
        <v>19194.622472835221</v>
      </c>
    </row>
    <row r="31" spans="1:16" ht="15" customHeight="1">
      <c r="A31" s="21"/>
      <c r="B31" s="5" t="s">
        <v>832</v>
      </c>
      <c r="C31" s="54"/>
      <c r="D31" s="54"/>
      <c r="E31" s="54"/>
      <c r="F31" s="5"/>
      <c r="G31">
        <f>'Red Bull Model'!G63</f>
        <v>2959.7733131782502</v>
      </c>
      <c r="H31">
        <f>'Red Bull Model'!H63</f>
        <v>3267.5008653317</v>
      </c>
      <c r="I31">
        <f>'Red Bull Model'!I63</f>
        <v>3732.8210185691855</v>
      </c>
      <c r="J31">
        <f>'Red Bull Model'!J63</f>
        <v>4165.5998371894493</v>
      </c>
      <c r="K31">
        <f>'Red Bull Model'!K63</f>
        <v>4482.3002002011508</v>
      </c>
      <c r="L31">
        <f>'Red Bull Model'!L63</f>
        <v>4841.147089993643</v>
      </c>
      <c r="M31">
        <f>'Red Bull Model'!M63</f>
        <v>5095.6929927674328</v>
      </c>
      <c r="N31">
        <f>'Red Bull Model'!N63</f>
        <v>5298.9741320581397</v>
      </c>
      <c r="O31">
        <f>'Red Bull Model'!O63</f>
        <v>5417.4172677338483</v>
      </c>
    </row>
    <row r="32" spans="1:16" ht="15" customHeight="1">
      <c r="A32" s="21"/>
      <c r="B32" s="54" t="s">
        <v>829</v>
      </c>
      <c r="C32" s="54"/>
      <c r="D32" s="54"/>
      <c r="E32" s="54"/>
      <c r="F32" s="54"/>
      <c r="G32">
        <f>G23</f>
        <v>115.3212648535</v>
      </c>
      <c r="H32">
        <f t="shared" ref="H32:O32" si="4">H23</f>
        <v>125.59471891674488</v>
      </c>
      <c r="I32">
        <f t="shared" si="4"/>
        <v>136.29496179170087</v>
      </c>
      <c r="J32">
        <f t="shared" si="4"/>
        <v>147.3337582662231</v>
      </c>
      <c r="K32">
        <f t="shared" si="4"/>
        <v>158.5990844854731</v>
      </c>
      <c r="L32">
        <f t="shared" si="4"/>
        <v>169.95571709667666</v>
      </c>
      <c r="M32">
        <f t="shared" si="4"/>
        <v>179.61589493144456</v>
      </c>
      <c r="N32">
        <f t="shared" si="4"/>
        <v>187.08209037851091</v>
      </c>
      <c r="O32">
        <f t="shared" si="4"/>
        <v>191.94622472835221</v>
      </c>
    </row>
    <row r="33" spans="1:15" ht="15" customHeight="1">
      <c r="A33" s="21"/>
      <c r="B33" s="5" t="s">
        <v>209</v>
      </c>
      <c r="C33" s="54"/>
      <c r="D33" s="54"/>
      <c r="E33" s="54"/>
      <c r="F33" s="54"/>
    </row>
    <row r="34" spans="1:15" ht="15" customHeight="1">
      <c r="A34" s="21"/>
      <c r="B34" s="5" t="s">
        <v>208</v>
      </c>
      <c r="C34" s="54"/>
      <c r="D34" s="54"/>
      <c r="E34" s="54"/>
      <c r="F34" s="54"/>
    </row>
    <row r="35" spans="1:15" ht="15" customHeight="1">
      <c r="A35" s="21"/>
      <c r="B35" s="5" t="s">
        <v>211</v>
      </c>
      <c r="C35" s="54"/>
      <c r="D35" s="54"/>
      <c r="E35" s="54"/>
      <c r="F35" s="5"/>
      <c r="G35">
        <f>SUM(G31:G34)</f>
        <v>3075.0945780317502</v>
      </c>
      <c r="H35">
        <f t="shared" ref="H35:O35" si="5">SUM(H31:H34)</f>
        <v>3393.095584248445</v>
      </c>
      <c r="I35">
        <f t="shared" si="5"/>
        <v>3869.1159803608862</v>
      </c>
      <c r="J35">
        <f t="shared" si="5"/>
        <v>4312.9335954556727</v>
      </c>
      <c r="K35">
        <f t="shared" si="5"/>
        <v>4640.899284686624</v>
      </c>
      <c r="L35">
        <f t="shared" si="5"/>
        <v>5011.1028070903194</v>
      </c>
      <c r="M35">
        <f t="shared" si="5"/>
        <v>5275.3088876988777</v>
      </c>
      <c r="N35">
        <f t="shared" si="5"/>
        <v>5486.0562224366504</v>
      </c>
      <c r="O35">
        <f t="shared" si="5"/>
        <v>5609.3634924622002</v>
      </c>
    </row>
    <row r="36" spans="1:15" ht="15" customHeight="1">
      <c r="A36" s="21"/>
      <c r="B36" s="5" t="s">
        <v>212</v>
      </c>
      <c r="C36" s="54"/>
      <c r="D36" s="54"/>
      <c r="E36" s="54"/>
      <c r="F36" s="5"/>
      <c r="G36">
        <f>G27*-G35</f>
        <v>-784.14911739809634</v>
      </c>
      <c r="H36">
        <f t="shared" ref="H36:O36" si="6">H27*-H35</f>
        <v>-865.23937398335352</v>
      </c>
      <c r="I36">
        <f t="shared" si="6"/>
        <v>-986.62457499202594</v>
      </c>
      <c r="J36">
        <f t="shared" si="6"/>
        <v>-1099.7980668411965</v>
      </c>
      <c r="K36">
        <f t="shared" si="6"/>
        <v>-1183.4293175950891</v>
      </c>
      <c r="L36">
        <f t="shared" si="6"/>
        <v>-1277.8312158080314</v>
      </c>
      <c r="M36">
        <f t="shared" si="6"/>
        <v>-1345.2037663632138</v>
      </c>
      <c r="N36">
        <f t="shared" si="6"/>
        <v>-1398.944336721346</v>
      </c>
      <c r="O36">
        <f t="shared" si="6"/>
        <v>-1430.3876905778611</v>
      </c>
    </row>
    <row r="37" spans="1:15" ht="15" customHeight="1">
      <c r="A37" s="21"/>
      <c r="B37" s="5" t="s">
        <v>195</v>
      </c>
      <c r="C37" s="54"/>
      <c r="D37" s="54"/>
      <c r="E37" s="54"/>
      <c r="F37" s="5"/>
      <c r="G37">
        <f>SUM(G35:G36)</f>
        <v>2290.945460633654</v>
      </c>
      <c r="H37">
        <f t="shared" ref="H37:O37" si="7">SUM(H35:H36)</f>
        <v>2527.8562102650912</v>
      </c>
      <c r="I37">
        <f t="shared" si="7"/>
        <v>2882.4914053688603</v>
      </c>
      <c r="J37">
        <f t="shared" si="7"/>
        <v>3213.1355286144762</v>
      </c>
      <c r="K37">
        <f t="shared" si="7"/>
        <v>3457.4699670915352</v>
      </c>
      <c r="L37">
        <f t="shared" si="7"/>
        <v>3733.2715912822878</v>
      </c>
      <c r="M37">
        <f t="shared" si="7"/>
        <v>3930.1051213356641</v>
      </c>
      <c r="N37">
        <f t="shared" si="7"/>
        <v>4087.1118857153042</v>
      </c>
      <c r="O37">
        <f t="shared" si="7"/>
        <v>4178.9758018843386</v>
      </c>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c r="G40">
        <f>G37</f>
        <v>2290.945460633654</v>
      </c>
      <c r="H40">
        <f t="shared" ref="H40:O40" si="8">H37</f>
        <v>2527.8562102650912</v>
      </c>
      <c r="I40">
        <f t="shared" si="8"/>
        <v>2882.4914053688603</v>
      </c>
      <c r="J40">
        <f t="shared" si="8"/>
        <v>3213.1355286144762</v>
      </c>
      <c r="K40">
        <f t="shared" si="8"/>
        <v>3457.4699670915352</v>
      </c>
      <c r="L40">
        <f t="shared" si="8"/>
        <v>3733.2715912822878</v>
      </c>
      <c r="M40">
        <f t="shared" si="8"/>
        <v>3930.1051213356641</v>
      </c>
      <c r="N40">
        <f t="shared" si="8"/>
        <v>4087.1118857153042</v>
      </c>
      <c r="O40">
        <f t="shared" si="8"/>
        <v>4178.9758018843386</v>
      </c>
    </row>
    <row r="41" spans="1:15" ht="15" customHeight="1">
      <c r="A41" s="21"/>
      <c r="B41" s="5" t="s">
        <v>192</v>
      </c>
      <c r="C41" s="54"/>
      <c r="D41" s="54"/>
      <c r="E41" s="54"/>
      <c r="F41" s="5"/>
      <c r="G41">
        <f>'Red Bull Model'!G98</f>
        <v>442.20400000000001</v>
      </c>
      <c r="H41">
        <f>'Red Bull Model'!H98</f>
        <v>500.34070217064595</v>
      </c>
      <c r="I41">
        <f>'Red Bull Model'!I98</f>
        <v>560.47027786939316</v>
      </c>
      <c r="J41">
        <f>'Red Bull Model'!J98</f>
        <v>622.7473064628025</v>
      </c>
      <c r="K41">
        <f>'Red Bull Model'!K98</f>
        <v>672.17004557672533</v>
      </c>
      <c r="L41">
        <f>'Red Bull Model'!L98</f>
        <v>682.4137156483489</v>
      </c>
      <c r="M41">
        <f>'Red Bull Model'!M98</f>
        <v>741.82359250451645</v>
      </c>
      <c r="N41">
        <f>'Red Bull Model'!N98</f>
        <v>781.19380524346502</v>
      </c>
      <c r="O41">
        <f>'Red Bull Model'!O98</f>
        <v>820.8350359376002</v>
      </c>
    </row>
    <row r="42" spans="1:15" ht="15" customHeight="1">
      <c r="A42" s="21"/>
      <c r="B42" s="5" t="s">
        <v>504</v>
      </c>
      <c r="C42" s="54"/>
      <c r="D42" s="54"/>
      <c r="E42" s="54"/>
      <c r="F42" s="54"/>
      <c r="G42">
        <f>SUM('Red Bull Model'!G99:G102)</f>
        <v>-38.842300563313415</v>
      </c>
      <c r="H42">
        <f>SUM('Red Bull Model'!H99:H102)</f>
        <v>-48.651893286168729</v>
      </c>
      <c r="I42">
        <f>SUM('Red Bull Model'!I99:I102)</f>
        <v>-23.986505007783308</v>
      </c>
      <c r="J42">
        <f>SUM('Red Bull Model'!J99:J102)</f>
        <v>-103.80583193259224</v>
      </c>
      <c r="K42">
        <f>SUM('Red Bull Model'!K99:K102)</f>
        <v>-14.433016713627467</v>
      </c>
      <c r="L42">
        <f>SUM('Red Bull Model'!L99:L102)</f>
        <v>-29.402788541335326</v>
      </c>
      <c r="M42">
        <f>SUM('Red Bull Model'!M99:M102)</f>
        <v>-25.01059740782398</v>
      </c>
      <c r="N42">
        <f>SUM('Red Bull Model'!N99:N102)</f>
        <v>-19.330286842404689</v>
      </c>
      <c r="O42">
        <f>SUM('Red Bull Model'!O99:O102)</f>
        <v>-12.59344372767157</v>
      </c>
    </row>
    <row r="43" spans="1:15" ht="15" customHeight="1">
      <c r="A43" s="21"/>
      <c r="B43" s="5" t="s">
        <v>229</v>
      </c>
      <c r="C43" s="54"/>
      <c r="D43" s="54"/>
      <c r="E43" s="54"/>
      <c r="F43" s="5"/>
      <c r="G43">
        <f>'Red Bull Model'!G105</f>
        <v>-784.18460100380003</v>
      </c>
      <c r="H43">
        <f>'Red Bull Model'!H105</f>
        <v>-854.04408863386527</v>
      </c>
      <c r="I43">
        <f>'Red Bull Model'!I105</f>
        <v>-926.80574018356606</v>
      </c>
      <c r="J43">
        <f>'Red Bull Model'!J105</f>
        <v>-913.46930125058327</v>
      </c>
      <c r="K43">
        <f>'Red Bull Model'!K105</f>
        <v>-983.31432380993328</v>
      </c>
      <c r="L43">
        <f>'Red Bull Model'!L105</f>
        <v>-1053.7254459993953</v>
      </c>
      <c r="M43">
        <f>'Red Bull Model'!M105</f>
        <v>-987.88742212294505</v>
      </c>
      <c r="N43">
        <f>'Red Bull Model'!N105</f>
        <v>-1028.95149708181</v>
      </c>
      <c r="O43">
        <f>'Red Bull Model'!O105</f>
        <v>-978.92574611459622</v>
      </c>
    </row>
    <row r="44" spans="1:15" ht="15" customHeight="1">
      <c r="A44" s="21"/>
      <c r="B44" s="54" t="s">
        <v>834</v>
      </c>
      <c r="C44" s="54"/>
      <c r="D44" s="54"/>
      <c r="E44" s="54"/>
      <c r="F44" s="5"/>
      <c r="G44">
        <f>SUM(G40:G43)</f>
        <v>1910.1225590665406</v>
      </c>
      <c r="H44">
        <f t="shared" ref="H44:O44" si="9">SUM(H40:H43)</f>
        <v>2125.5009305157037</v>
      </c>
      <c r="I44">
        <f t="shared" si="9"/>
        <v>2492.1694380469044</v>
      </c>
      <c r="J44">
        <f t="shared" si="9"/>
        <v>2818.6077018941032</v>
      </c>
      <c r="K44">
        <f t="shared" si="9"/>
        <v>3131.8926721446992</v>
      </c>
      <c r="L44">
        <f t="shared" si="9"/>
        <v>3332.5570723899054</v>
      </c>
      <c r="M44">
        <f t="shared" si="9"/>
        <v>3659.030694309411</v>
      </c>
      <c r="N44">
        <f t="shared" si="9"/>
        <v>3820.0239070345551</v>
      </c>
      <c r="O44">
        <f t="shared" si="9"/>
        <v>4008.2916479796704</v>
      </c>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row>
    <row r="48" spans="1:15" ht="15" customHeight="1">
      <c r="A48" s="21"/>
      <c r="B48" s="5" t="s">
        <v>837</v>
      </c>
      <c r="C48" s="54"/>
      <c r="D48" s="54"/>
      <c r="E48" s="54"/>
    </row>
    <row r="49" spans="1:15" ht="15" customHeight="1">
      <c r="A49" s="21"/>
      <c r="B49" s="5" t="s">
        <v>838</v>
      </c>
      <c r="C49" s="54"/>
      <c r="D49" s="54"/>
      <c r="E49" s="73"/>
    </row>
    <row r="50" spans="1:15" ht="15" customHeight="1">
      <c r="A50" s="21"/>
      <c r="B50" s="5" t="s">
        <v>209</v>
      </c>
      <c r="C50" s="54"/>
      <c r="D50" s="54"/>
      <c r="E50" s="54"/>
    </row>
    <row r="51" spans="1:15" ht="15" customHeight="1">
      <c r="A51" s="21"/>
      <c r="B51" s="54"/>
      <c r="C51" s="54"/>
      <c r="D51" s="54"/>
      <c r="E51" s="54"/>
    </row>
    <row r="52" spans="1:15" ht="15" customHeight="1">
      <c r="A52" s="21"/>
      <c r="B52" s="54" t="s">
        <v>839</v>
      </c>
      <c r="C52" s="54"/>
      <c r="D52" s="54"/>
    </row>
    <row r="53" spans="1:15" ht="15" customHeight="1">
      <c r="A53" s="21"/>
      <c r="B53" s="54"/>
      <c r="C53" s="54"/>
      <c r="D53" s="54"/>
      <c r="E53" s="54"/>
    </row>
    <row r="54" spans="1:15" ht="15" customHeight="1">
      <c r="A54" s="21"/>
      <c r="B54" s="54" t="s">
        <v>840</v>
      </c>
      <c r="C54" s="54"/>
      <c r="D54" s="54"/>
      <c r="E54" s="54"/>
    </row>
    <row r="55" spans="1:15" ht="15" customHeight="1">
      <c r="A55" s="21"/>
      <c r="B55" s="54" t="s">
        <v>837</v>
      </c>
      <c r="C55" s="54"/>
      <c r="D55" s="54"/>
      <c r="E55" s="54"/>
    </row>
    <row r="56" spans="1:15" ht="15" customHeight="1">
      <c r="A56" s="21"/>
      <c r="B56" s="54" t="s">
        <v>841</v>
      </c>
      <c r="C56" s="54"/>
      <c r="D56" s="54"/>
      <c r="E56" s="73"/>
    </row>
    <row r="57" spans="1:15" ht="15" customHeight="1">
      <c r="A57" s="21"/>
      <c r="B57" s="54" t="s">
        <v>209</v>
      </c>
      <c r="C57" s="54"/>
      <c r="D57" s="54"/>
      <c r="E57" s="54"/>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c r="G59">
        <f>F59+G44+G48+G55</f>
        <v>1910.1225590665406</v>
      </c>
    </row>
    <row r="60" spans="1:15" ht="15" customHeight="1">
      <c r="A60" s="21"/>
      <c r="B60" s="54" t="s">
        <v>208</v>
      </c>
      <c r="C60" s="54"/>
      <c r="D60" s="54"/>
      <c r="E60" s="3"/>
      <c r="F60" s="54"/>
    </row>
    <row r="61" spans="1:15" ht="15" customHeight="1">
      <c r="A61" s="21"/>
      <c r="B61" s="54"/>
      <c r="C61" s="54"/>
      <c r="D61" s="54"/>
      <c r="E61" s="3"/>
      <c r="F61" s="54"/>
    </row>
    <row r="62" spans="1:15" ht="15" customHeight="1">
      <c r="A62" s="21"/>
      <c r="B62" s="54" t="s">
        <v>843</v>
      </c>
      <c r="C62" s="54"/>
      <c r="D62" s="54"/>
      <c r="E62" s="3"/>
      <c r="F62" s="54"/>
    </row>
    <row r="63" spans="1:15" ht="15" customHeight="1">
      <c r="A63" s="21"/>
      <c r="B63" s="54" t="s">
        <v>844</v>
      </c>
      <c r="C63" s="54"/>
      <c r="D63" s="54"/>
      <c r="E63" s="3"/>
      <c r="F63" s="54"/>
    </row>
    <row r="64" spans="1:15" ht="15" customHeight="1">
      <c r="A64" s="21"/>
      <c r="B64" s="54" t="s">
        <v>845</v>
      </c>
      <c r="C64" s="54"/>
      <c r="D64" s="54"/>
      <c r="E64" s="3"/>
      <c r="F64" s="54"/>
    </row>
    <row r="65" spans="1:16" ht="15" customHeight="1">
      <c r="A65" s="21"/>
      <c r="B65" s="54" t="s">
        <v>846</v>
      </c>
      <c r="C65" s="54"/>
      <c r="D65" s="54"/>
      <c r="E65" s="3"/>
      <c r="F65" s="66">
        <v>0</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row>
    <row r="68" spans="1:16" ht="15" customHeight="1">
      <c r="A68" s="21"/>
      <c r="B68" s="54" t="s">
        <v>848</v>
      </c>
      <c r="C68" s="54"/>
      <c r="D68" s="54"/>
      <c r="E68" s="3"/>
      <c r="F68" s="54"/>
      <c r="G68" s="74"/>
      <c r="H68" s="74"/>
      <c r="I68" s="74"/>
      <c r="J68" s="74"/>
      <c r="K68" s="74"/>
      <c r="L68" s="74"/>
      <c r="M68" s="74"/>
      <c r="N68" s="74"/>
      <c r="O68" s="74"/>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851</v>
      </c>
      <c r="C74" s="54"/>
      <c r="D74" s="54"/>
      <c r="E74" s="54"/>
      <c r="F74" s="54"/>
    </row>
    <row r="75" spans="1:16" ht="15" customHeight="1">
      <c r="A75" s="21"/>
      <c r="B75" s="54"/>
      <c r="C75" s="54"/>
      <c r="D75" s="54"/>
      <c r="E75" s="54"/>
      <c r="F75" s="54"/>
    </row>
    <row r="76" spans="1:16" ht="15" customHeight="1">
      <c r="A76" s="21"/>
      <c r="B76" s="5" t="s">
        <v>852</v>
      </c>
      <c r="C76" s="54"/>
      <c r="D76" s="54"/>
      <c r="E76" s="54"/>
    </row>
    <row r="77" spans="1:16" ht="15" customHeight="1">
      <c r="A77" s="21"/>
      <c r="B77" s="5" t="s">
        <v>853</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10">C84+1</f>
        <v>11.25</v>
      </c>
      <c r="D85" s="74"/>
      <c r="E85" s="74"/>
      <c r="F85" s="74"/>
      <c r="G85" s="54"/>
      <c r="H85" s="54"/>
      <c r="I85" s="54"/>
      <c r="J85" s="54"/>
      <c r="K85" s="54"/>
      <c r="L85" s="54"/>
      <c r="M85" s="54"/>
      <c r="N85" s="54"/>
      <c r="O85" s="54"/>
      <c r="P85" s="54"/>
    </row>
    <row r="86" spans="1:16" ht="15" customHeight="1">
      <c r="A86" s="21"/>
      <c r="B86" s="54"/>
      <c r="C86" s="162">
        <f t="shared" si="10"/>
        <v>12.25</v>
      </c>
      <c r="D86" s="74"/>
      <c r="E86" s="74"/>
      <c r="F86" s="74"/>
      <c r="G86" s="54"/>
      <c r="H86" s="54"/>
      <c r="I86" s="54"/>
      <c r="J86" s="54"/>
      <c r="K86" s="54"/>
      <c r="L86" s="54"/>
      <c r="M86" s="54"/>
      <c r="N86" s="54"/>
      <c r="O86" s="54"/>
      <c r="P86" s="54"/>
    </row>
    <row r="87" spans="1:16" ht="15" customHeight="1">
      <c r="A87" s="21"/>
      <c r="B87" s="54"/>
      <c r="C87" s="162">
        <f t="shared" si="10"/>
        <v>13.25</v>
      </c>
      <c r="D87" s="74"/>
      <c r="E87" s="74"/>
      <c r="F87" s="74"/>
      <c r="G87" s="54"/>
      <c r="H87" s="54"/>
      <c r="I87" s="54"/>
      <c r="J87" s="54"/>
      <c r="K87" s="54"/>
      <c r="L87" s="54"/>
      <c r="M87" s="54"/>
      <c r="N87" s="54"/>
      <c r="O87" s="54"/>
      <c r="P87" s="54"/>
    </row>
    <row r="88" spans="1:16" ht="15" customHeight="1">
      <c r="A88" s="21"/>
      <c r="B88" s="54"/>
      <c r="C88" s="162">
        <f t="shared" si="10"/>
        <v>14.25</v>
      </c>
      <c r="D88" s="74"/>
      <c r="E88" s="74"/>
      <c r="F88" s="74"/>
      <c r="G88" s="54"/>
      <c r="H88" s="54"/>
      <c r="I88" s="54"/>
      <c r="J88" s="54"/>
      <c r="K88" s="54"/>
      <c r="L88" s="54"/>
      <c r="M88" s="54"/>
      <c r="N88" s="54"/>
      <c r="O88" s="54"/>
      <c r="P88" s="54"/>
    </row>
    <row r="89" spans="1:16" ht="15" customHeight="1">
      <c r="A89" s="21"/>
      <c r="B89" s="5" t="s">
        <v>856</v>
      </c>
      <c r="C89" s="162">
        <f t="shared" si="10"/>
        <v>15.25</v>
      </c>
      <c r="D89" s="74"/>
      <c r="E89" s="74"/>
      <c r="F89" s="74"/>
      <c r="G89" s="54"/>
      <c r="H89" s="54"/>
      <c r="I89" s="54"/>
      <c r="J89" s="54"/>
      <c r="K89" s="54"/>
      <c r="L89" s="54"/>
      <c r="M89" s="54"/>
      <c r="N89" s="54"/>
      <c r="O89" s="54"/>
      <c r="P89" s="54"/>
    </row>
    <row r="90" spans="1:16" ht="15" customHeight="1">
      <c r="A90" s="21"/>
      <c r="B90" s="54"/>
      <c r="C90" s="162">
        <f t="shared" si="10"/>
        <v>16.25</v>
      </c>
      <c r="D90" s="74"/>
      <c r="E90" s="74"/>
      <c r="F90" s="74"/>
      <c r="G90" s="54"/>
      <c r="H90" s="54"/>
      <c r="I90" s="54"/>
      <c r="J90" s="54"/>
      <c r="K90" s="54"/>
      <c r="L90" s="54"/>
      <c r="M90" s="54"/>
      <c r="N90" s="54"/>
      <c r="O90" s="54"/>
      <c r="P90" s="54"/>
    </row>
    <row r="91" spans="1:16" ht="15" customHeight="1">
      <c r="A91" s="21"/>
      <c r="B91" s="54"/>
      <c r="C91" s="162">
        <f t="shared" si="10"/>
        <v>17.25</v>
      </c>
      <c r="D91" s="74"/>
      <c r="E91" s="74"/>
      <c r="F91" s="74"/>
      <c r="G91" s="54"/>
      <c r="H91" s="54"/>
      <c r="I91" s="54"/>
      <c r="J91" s="54"/>
      <c r="K91" s="54"/>
      <c r="L91" s="54"/>
      <c r="M91" s="54"/>
      <c r="N91" s="54"/>
      <c r="O91" s="54"/>
      <c r="P91" s="54"/>
    </row>
    <row r="92" spans="1:16" ht="15" customHeight="1">
      <c r="A92" s="21"/>
      <c r="B92" s="54"/>
      <c r="C92" s="162">
        <f t="shared" si="10"/>
        <v>18.25</v>
      </c>
      <c r="D92" s="74"/>
      <c r="E92" s="74"/>
      <c r="F92" s="74"/>
      <c r="G92" s="54"/>
      <c r="H92" s="54"/>
      <c r="I92" s="54"/>
      <c r="J92" s="54"/>
      <c r="K92" s="54"/>
      <c r="L92" s="54"/>
      <c r="M92" s="54"/>
      <c r="N92" s="54"/>
      <c r="O92" s="54"/>
      <c r="P92" s="54"/>
    </row>
    <row r="93" spans="1:16" ht="15" customHeight="1">
      <c r="A93" s="21"/>
      <c r="B93" s="54"/>
      <c r="C93" s="162">
        <f t="shared" si="10"/>
        <v>19.25</v>
      </c>
      <c r="D93" s="74"/>
      <c r="E93" s="74"/>
      <c r="F93" s="74"/>
      <c r="G93" s="54"/>
      <c r="H93" s="54"/>
      <c r="I93" s="54"/>
      <c r="J93" s="54"/>
      <c r="K93" s="54"/>
      <c r="L93" s="54"/>
      <c r="M93" s="54"/>
      <c r="N93" s="54"/>
      <c r="O93" s="54"/>
      <c r="P93" s="54"/>
    </row>
    <row r="94" spans="1:16" ht="15" customHeight="1">
      <c r="A94" s="21"/>
      <c r="B94" s="54"/>
      <c r="C94" s="162">
        <f t="shared" si="10"/>
        <v>20.25</v>
      </c>
      <c r="D94" s="74"/>
      <c r="E94" s="74"/>
      <c r="F94" s="74"/>
      <c r="G94" s="54"/>
      <c r="H94" s="54"/>
      <c r="I94" s="54"/>
      <c r="J94" s="54"/>
      <c r="K94" s="54"/>
      <c r="L94" s="54"/>
      <c r="M94" s="54"/>
      <c r="N94" s="54"/>
      <c r="O94" s="54"/>
      <c r="P94" s="54"/>
    </row>
    <row r="95" spans="1:16" ht="15" customHeight="1">
      <c r="A95" s="21"/>
      <c r="B95" s="54"/>
      <c r="C95" s="162">
        <f t="shared" si="10"/>
        <v>21.25</v>
      </c>
      <c r="D95" s="74"/>
      <c r="E95" s="74"/>
      <c r="F95" s="74"/>
      <c r="G95" s="54"/>
      <c r="H95" s="54"/>
      <c r="I95" s="54"/>
      <c r="J95" s="54"/>
      <c r="K95" s="54"/>
      <c r="L95" s="54"/>
      <c r="M95" s="54"/>
      <c r="N95" s="54"/>
      <c r="O95" s="54"/>
      <c r="P95" s="54"/>
    </row>
    <row r="96" spans="1:16" ht="15" customHeight="1">
      <c r="A96" s="21"/>
      <c r="B96" s="54"/>
      <c r="C96" s="162">
        <f t="shared" si="10"/>
        <v>22.25</v>
      </c>
      <c r="D96" s="74"/>
      <c r="E96" s="74"/>
      <c r="F96" s="74"/>
      <c r="G96" s="54"/>
      <c r="H96" s="54"/>
      <c r="I96" s="54"/>
      <c r="J96" s="54"/>
      <c r="K96" s="54"/>
      <c r="L96" s="54"/>
      <c r="M96" s="54"/>
      <c r="N96" s="54"/>
      <c r="O96" s="54"/>
      <c r="P96" s="54"/>
    </row>
    <row r="97" spans="1:16" ht="15" customHeight="1">
      <c r="A97" s="21"/>
      <c r="B97" s="54"/>
      <c r="C97" s="162">
        <f t="shared" si="10"/>
        <v>23.25</v>
      </c>
      <c r="D97" s="74"/>
      <c r="E97" s="74"/>
      <c r="F97" s="74"/>
      <c r="G97" s="54"/>
      <c r="H97" s="54"/>
      <c r="I97" s="54"/>
      <c r="J97" s="54"/>
      <c r="K97" s="54"/>
      <c r="L97" s="54"/>
      <c r="M97" s="54"/>
      <c r="N97" s="54"/>
      <c r="O97" s="54"/>
      <c r="P97" s="54"/>
    </row>
    <row r="98" spans="1:16" ht="15" customHeight="1">
      <c r="A98" s="21"/>
      <c r="B98" s="54"/>
      <c r="C98" s="162">
        <f t="shared" si="10"/>
        <v>24.25</v>
      </c>
      <c r="D98" s="74"/>
      <c r="E98" s="74"/>
      <c r="F98" s="74"/>
      <c r="G98" s="54"/>
      <c r="H98" s="54"/>
      <c r="I98" s="54"/>
      <c r="J98" s="54"/>
      <c r="K98" s="54"/>
      <c r="L98" s="54"/>
      <c r="M98" s="54"/>
      <c r="N98" s="54"/>
      <c r="O98" s="54"/>
      <c r="P98" s="54"/>
    </row>
    <row r="99" spans="1:16" ht="15" customHeight="1">
      <c r="A99" s="21"/>
      <c r="B99" s="54"/>
      <c r="C99" s="162">
        <f t="shared" si="10"/>
        <v>25.25</v>
      </c>
      <c r="D99" s="74"/>
      <c r="E99" s="74"/>
      <c r="F99" s="74"/>
      <c r="G99" s="54"/>
      <c r="H99" s="54"/>
      <c r="I99" s="54"/>
      <c r="J99" s="54"/>
      <c r="K99" s="54"/>
      <c r="L99" s="54"/>
      <c r="M99" s="54"/>
      <c r="N99" s="54"/>
      <c r="O99" s="54"/>
      <c r="P99" s="54"/>
    </row>
    <row r="100" spans="1:16" ht="15" customHeight="1">
      <c r="A100" s="21"/>
      <c r="B100" s="54"/>
      <c r="C100" s="162">
        <f t="shared" si="10"/>
        <v>26.25</v>
      </c>
      <c r="D100" s="74"/>
      <c r="E100" s="74"/>
      <c r="F100" s="74"/>
      <c r="G100" s="54"/>
      <c r="H100" s="54"/>
      <c r="I100" s="54"/>
      <c r="J100" s="54"/>
      <c r="K100" s="54"/>
      <c r="L100" s="54"/>
      <c r="M100" s="54"/>
      <c r="N100" s="54"/>
      <c r="O100" s="54"/>
      <c r="P100" s="54"/>
    </row>
    <row r="101" spans="1:16" ht="15" customHeight="1">
      <c r="A101" s="85"/>
      <c r="B101" s="54"/>
      <c r="C101" s="162">
        <f t="shared" si="10"/>
        <v>27.25</v>
      </c>
      <c r="D101" s="74"/>
      <c r="E101" s="74"/>
      <c r="F101" s="74"/>
      <c r="G101" s="54"/>
      <c r="H101" s="54"/>
      <c r="I101" s="54"/>
      <c r="J101" s="54"/>
      <c r="K101" s="54"/>
      <c r="L101" s="54"/>
      <c r="M101" s="54"/>
      <c r="N101" s="54"/>
      <c r="O101" s="54"/>
      <c r="P101" s="54"/>
    </row>
    <row r="102" spans="1:16" ht="15" customHeight="1">
      <c r="A102" s="85"/>
      <c r="B102" s="54"/>
      <c r="C102" s="162">
        <f t="shared" si="10"/>
        <v>28.25</v>
      </c>
      <c r="D102" s="74"/>
      <c r="E102" s="74"/>
      <c r="F102" s="74"/>
      <c r="G102" s="54"/>
      <c r="H102" s="54"/>
      <c r="I102" s="54"/>
      <c r="J102" s="54"/>
      <c r="K102" s="54"/>
      <c r="L102" s="54"/>
      <c r="M102" s="54"/>
      <c r="N102" s="54"/>
      <c r="O102" s="54"/>
      <c r="P102" s="54"/>
    </row>
    <row r="103" spans="1:16" ht="15" customHeight="1">
      <c r="A103" s="85"/>
      <c r="C103" s="162">
        <f t="shared" si="10"/>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9976A-A153-47D6-BDE7-A7DFBE24173B}"/>
</file>

<file path=customXml/itemProps2.xml><?xml version="1.0" encoding="utf-8"?>
<ds:datastoreItem xmlns:ds="http://schemas.openxmlformats.org/officeDocument/2006/customXml" ds:itemID="{77F24BD9-5459-4237-BB08-C0910670372A}"/>
</file>

<file path=customXml/itemProps3.xml><?xml version="1.0" encoding="utf-8"?>
<ds:datastoreItem xmlns:ds="http://schemas.openxmlformats.org/officeDocument/2006/customXml" ds:itemID="{099BA53D-B445-44C4-A6E6-AC82DCC682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