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deborah_taylor_fe_training/Documents/Deborah Taylor/D Taylor/Useful Materials/Materials Development/Returns/New Returns Recordings/"/>
    </mc:Choice>
  </mc:AlternateContent>
  <xr:revisionPtr revIDLastSave="93" documentId="13_ncr:1_{3F26EB82-938A-4935-81FB-64656942DC12}" xr6:coauthVersionLast="47" xr6:coauthVersionMax="47" xr10:uidLastSave="{BA546806-A166-41F1-90B5-DA9274651D9F}"/>
  <bookViews>
    <workbookView xWindow="-98" yWindow="-98" windowWidth="21795" windowHeight="13875" xr2:uid="{00000000-000D-0000-FFFF-FFFF00000000}"/>
  </bookViews>
  <sheets>
    <sheet name="Welcome" sheetId="1" r:id="rId1"/>
    <sheet name="Info" sheetId="6" r:id="rId2"/>
    <sheet name="Returns and Leverage" sheetId="7" r:id="rId3"/>
  </sheets>
  <definedNames>
    <definedName name="_xlnm.Print_Area" localSheetId="2">'Returns and Leverage'!$A:$M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8" i="7" l="1"/>
  <c r="C18" i="7"/>
  <c r="D20" i="7"/>
  <c r="D12" i="7"/>
  <c r="D13" i="7" s="1"/>
  <c r="D21" i="7" s="1"/>
  <c r="D11" i="7"/>
  <c r="C12" i="7" l="1"/>
  <c r="C13" i="7" s="1"/>
  <c r="C21" i="7" s="1"/>
  <c r="C11" i="7"/>
  <c r="C20" i="7" s="1"/>
  <c r="A7" i="1" l="1"/>
  <c r="A1" i="6" l="1"/>
  <c r="A1" i="7" l="1"/>
</calcChain>
</file>

<file path=xl/sharedStrings.xml><?xml version="1.0" encoding="utf-8"?>
<sst xmlns="http://schemas.openxmlformats.org/spreadsheetml/2006/main" count="38" uniqueCount="37">
  <si>
    <t>Features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</si>
  <si>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</si>
  <si>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</si>
  <si>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</si>
  <si>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</si>
  <si>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</si>
  <si>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</si>
  <si>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</si>
  <si>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</si>
  <si>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</si>
  <si>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</si>
  <si>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</si>
  <si>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</si>
  <si>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</si>
  <si>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</si>
  <si>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</si>
  <si>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</si>
  <si>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Question practice</t>
  </si>
  <si>
    <t>Equity</t>
  </si>
  <si>
    <t>Net income</t>
  </si>
  <si>
    <t>Finance costs</t>
  </si>
  <si>
    <t>EBIT</t>
  </si>
  <si>
    <t>Tax</t>
  </si>
  <si>
    <t>Effective tax rate</t>
  </si>
  <si>
    <t>End</t>
  </si>
  <si>
    <t>Returns Leverage Effect</t>
  </si>
  <si>
    <t>York Plc</t>
  </si>
  <si>
    <t>Leeds Plc</t>
  </si>
  <si>
    <t>You are given current year income statement and prior year balance sheet extracts provided below.</t>
  </si>
  <si>
    <t>Debt</t>
  </si>
  <si>
    <t>Cash</t>
  </si>
  <si>
    <t>Calculate and compare return on opening equity (ROE) and return on opening invested capital (ROIC) for York Plc and Leeds Plc.</t>
  </si>
  <si>
    <t>ROE</t>
  </si>
  <si>
    <t>ROIC</t>
  </si>
  <si>
    <t>Invested capital</t>
  </si>
  <si>
    <t>NOPAT</t>
  </si>
  <si>
    <t>Returns and Leverage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</si>
</sst>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</numFmts>
  <fonts count="37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  <font>
      <sz val="24"/>
      <color theme="1"/>
      <name val="Arial"/>
      <family val="2"/>
    </font>
    <font>
      <sz val="24"/>
      <color rgb="FF0000FF"/>
      <name val="Calibri"/>
      <family val="2"/>
      <scheme val="minor"/>
    </font>
    <font>
      <sz val="11"/>
      <color rgb="FFFF0000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9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  <xf numFmtId="174" fontId="34" fillId="0" borderId="0"/>
    <xf numFmtId="0" fontId="35" fillId="39" borderId="13" applyNumberFormat="0" applyAlignment="0" applyProtection="0"/>
    <xf numFmtId="175" fontId="30" fillId="0" borderId="0" applyNumberFormat="0" applyFill="0" applyBorder="0" applyAlignment="0" applyProtection="0"/>
  </cellStyleXfs>
  <cellXfs count="76">
    <xf numFmtId="174" fontId="0" fillId="0" borderId="0" xfId="0"/>
    <xf numFmtId="174" fontId="2" fillId="5" borderId="0" xfId="0" applyFont="1" applyFill="1"/>
    <xf numFmtId="174" fontId="2" fillId="4" borderId="0" xfId="0" applyFont="1" applyFill="1"/>
    <xf numFmtId="174" fontId="2" fillId="5" borderId="0" xfId="0" applyFont="1" applyFill="1" applyAlignment="1">
      <alignment vertical="top" wrapText="1"/>
    </xf>
    <xf numFmtId="174" fontId="2" fillId="5" borderId="1" xfId="0" applyFont="1" applyFill="1" applyBorder="1" applyAlignment="1">
      <alignment vertical="top"/>
    </xf>
    <xf numFmtId="174" fontId="25" fillId="2" borderId="0" xfId="0" applyFont="1" applyFill="1"/>
    <xf numFmtId="174" fontId="26" fillId="3" borderId="0" xfId="0" applyFont="1" applyFill="1"/>
    <xf numFmtId="174" fontId="3" fillId="5" borderId="0" xfId="0" applyFont="1" applyFill="1" applyAlignment="1">
      <alignment horizontal="center" vertical="top"/>
    </xf>
    <xf numFmtId="174" fontId="3" fillId="5" borderId="0" xfId="0" applyFont="1" applyFill="1" applyAlignment="1">
      <alignment vertical="top"/>
    </xf>
    <xf numFmtId="174" fontId="25" fillId="2" borderId="0" xfId="0" applyFont="1" applyFill="1" applyAlignment="1">
      <alignment vertical="center"/>
    </xf>
    <xf numFmtId="170" fontId="32" fillId="2" borderId="0" xfId="48" applyNumberFormat="1" applyAlignment="1"/>
    <xf numFmtId="170" fontId="8" fillId="3" borderId="0" xfId="49" applyNumberFormat="1" applyAlignment="1"/>
    <xf numFmtId="174" fontId="2" fillId="5" borderId="0" xfId="0" applyFont="1" applyFill="1" applyAlignment="1">
      <alignment horizontal="left" vertical="top"/>
    </xf>
    <xf numFmtId="174" fontId="2" fillId="5" borderId="0" xfId="0" applyFont="1" applyFill="1" applyAlignment="1">
      <alignment vertical="top"/>
    </xf>
    <xf numFmtId="174" fontId="2" fillId="0" borderId="0" xfId="0" applyFont="1" applyAlignment="1">
      <alignment vertical="top" wrapText="1"/>
    </xf>
    <xf numFmtId="174" fontId="3" fillId="0" borderId="0" xfId="0" applyFont="1" applyAlignment="1">
      <alignment vertical="top"/>
    </xf>
    <xf numFmtId="174" fontId="2" fillId="0" borderId="0" xfId="0" applyFont="1" applyAlignment="1">
      <alignment horizontal="left" wrapText="1"/>
    </xf>
    <xf numFmtId="174" fontId="2" fillId="0" borderId="0" xfId="0" applyFont="1" applyAlignment="1">
      <alignment vertical="top"/>
    </xf>
    <xf numFmtId="174" fontId="2" fillId="0" borderId="0" xfId="0" applyFont="1"/>
    <xf numFmtId="174" fontId="4" fillId="0" borderId="0" xfId="0" applyFont="1" applyAlignment="1">
      <alignment vertical="center"/>
    </xf>
    <xf numFmtId="174" fontId="5" fillId="0" borderId="0" xfId="0" applyFont="1" applyAlignment="1">
      <alignment vertical="center" wrapText="1"/>
    </xf>
    <xf numFmtId="174" fontId="2" fillId="0" borderId="0" xfId="0" applyFont="1" applyAlignment="1">
      <alignment horizontal="left" vertical="top"/>
    </xf>
    <xf numFmtId="174" fontId="3" fillId="0" borderId="0" xfId="0" applyFont="1" applyAlignment="1">
      <alignment horizontal="center" vertical="top"/>
    </xf>
    <xf numFmtId="174" fontId="7" fillId="0" borderId="0" xfId="0" applyFont="1" applyAlignment="1">
      <alignment vertical="center" wrapText="1"/>
    </xf>
    <xf numFmtId="168" fontId="2" fillId="0" borderId="0" xfId="0" applyNumberFormat="1" applyFont="1" applyAlignment="1">
      <alignment horizontal="left"/>
    </xf>
    <xf numFmtId="174" fontId="2" fillId="0" borderId="0" xfId="0" applyFont="1" applyAlignment="1">
      <alignment horizontal="left"/>
    </xf>
    <xf numFmtId="169" fontId="2" fillId="0" borderId="0" xfId="0" applyNumberFormat="1" applyFont="1" applyAlignment="1">
      <alignment horizontal="left"/>
    </xf>
    <xf numFmtId="174" fontId="3" fillId="0" borderId="0" xfId="0" applyFont="1" applyAlignment="1">
      <alignment horizontal="left" vertical="top"/>
    </xf>
    <xf numFmtId="174" fontId="3" fillId="0" borderId="0" xfId="0" applyFont="1"/>
    <xf numFmtId="174" fontId="25" fillId="0" borderId="0" xfId="0" applyFont="1"/>
    <xf numFmtId="174" fontId="26" fillId="0" borderId="0" xfId="0" applyFo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Alignment="1">
      <alignment horizontal="left"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170" fontId="2" fillId="5" borderId="0" xfId="51" applyNumberFormat="1" applyFont="1" applyAlignment="1">
      <alignment vertical="top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3" fillId="5" borderId="0" xfId="0" applyFont="1" applyFill="1" applyAlignment="1">
      <alignment horizontal="left" vertical="top"/>
    </xf>
    <xf numFmtId="170" fontId="32" fillId="2" borderId="0" xfId="48" applyNumberFormat="1">
      <alignment horizontal="left"/>
    </xf>
    <xf numFmtId="170" fontId="27" fillId="2" borderId="0" xfId="53">
      <alignment horizontal="center"/>
    </xf>
    <xf numFmtId="168" fontId="28" fillId="3" borderId="0" xfId="52">
      <alignment horizontal="center"/>
    </xf>
    <xf numFmtId="170" fontId="4" fillId="0" borderId="0" xfId="50" applyNumberFormat="1" applyBorder="1">
      <alignment horizontal="left" vertical="center"/>
    </xf>
    <xf numFmtId="170" fontId="3" fillId="0" borderId="0" xfId="54">
      <alignment vertical="top"/>
    </xf>
    <xf numFmtId="174" fontId="30" fillId="0" borderId="0" xfId="58" applyNumberFormat="1" applyFill="1"/>
    <xf numFmtId="172" fontId="0" fillId="0" borderId="0" xfId="57" applyFont="1" applyFill="1"/>
    <xf numFmtId="174" fontId="36" fillId="0" borderId="0" xfId="0" applyFont="1"/>
    <xf numFmtId="170" fontId="32" fillId="2" borderId="0" xfId="48" applyNumberFormat="1" applyAlignment="1">
      <alignment horizontal="center"/>
    </xf>
    <xf numFmtId="174" fontId="5" fillId="0" borderId="0" xfId="0" applyFont="1" applyAlignment="1">
      <alignment horizontal="center" vertical="center" wrapText="1"/>
    </xf>
    <xf numFmtId="170" fontId="2" fillId="5" borderId="0" xfId="51" applyNumberFormat="1" applyFont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Alignment="1">
      <alignment horizontal="left" vertical="center"/>
    </xf>
    <xf numFmtId="174" fontId="4" fillId="5" borderId="0" xfId="50" applyNumberFormat="1" applyFill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9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8" xr:uid="{00000000-0005-0000-0000-000018000000}"/>
    <cellStyle name="Background Fill" xfId="51" xr:uid="{00000000-0005-0000-0000-000019000000}"/>
    <cellStyle name="Bad" xfId="13" builtinId="27" hidden="1"/>
    <cellStyle name="BG Border" xfId="62" xr:uid="{00000000-0005-0000-0000-00001B000000}"/>
    <cellStyle name="Blank" xfId="60" xr:uid="{00000000-0005-0000-0000-00001C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1000000}"/>
    <cellStyle name="Currency" xfId="4" builtinId="4" hidden="1"/>
    <cellStyle name="Currency [0]" xfId="5" builtinId="7" hidden="1"/>
    <cellStyle name="Date" xfId="55" xr:uid="{00000000-0005-0000-0000-000024000000}"/>
    <cellStyle name="Date Heading" xfId="52" xr:uid="{00000000-0005-0000-0000-000025000000}"/>
    <cellStyle name="Explanatory Text" xfId="22" builtinId="53" hidden="1"/>
    <cellStyle name="Good" xfId="12" builtinId="26" hidden="1"/>
    <cellStyle name="Hard Coded Number" xfId="58" xr:uid="{00000000-0005-0000-0000-000028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D000000}"/>
    <cellStyle name="Hist Proj Title" xfId="53" xr:uid="{00000000-0005-0000-0000-00002E000000}"/>
    <cellStyle name="Hyperlink" xfId="1" builtinId="8" hidden="1" customBuiltin="1"/>
    <cellStyle name="i" xfId="67" xr:uid="{00000000-0005-0000-0000-000030000000}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4000000}"/>
    <cellStyle name="Neutral" xfId="14" builtinId="28" hidden="1"/>
    <cellStyle name="Normal" xfId="0" builtinId="0" customBuiltin="1"/>
    <cellStyle name="Normal 2" xfId="65" xr:uid="{00000000-0005-0000-0000-000037000000}"/>
    <cellStyle name="Normal 3" xfId="66" xr:uid="{00000000-0005-0000-0000-000038000000}"/>
    <cellStyle name="Note" xfId="21" builtinId="10" hidden="1"/>
    <cellStyle name="Notes and Comments" xfId="59" xr:uid="{00000000-0005-0000-0000-00003A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E000000}"/>
    <cellStyle name="Row Label" xfId="54" xr:uid="{00000000-0005-0000-0000-00003F000000}"/>
    <cellStyle name="Secondary Title" xfId="49" xr:uid="{00000000-0005-0000-0000-000040000000}"/>
    <cellStyle name="Tertiary Title" xfId="50" xr:uid="{00000000-0005-0000-0000-000041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C4E3FC"/>
      <color rgb="FFBBDEFB"/>
      <color rgb="FF0000FF"/>
      <color rgb="FF163260"/>
      <color rgb="FF085393"/>
      <color rgb="FFF0F8FE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customWidth="1"/>
    <col min="2" max="13" width="9.19921875" customWidth="1"/>
    <col min="14" max="14" width="9.86328125" customWidth="1"/>
    <col min="15" max="26" width="9.1328125" customWidth="1"/>
  </cols>
  <sheetData>
    <row r="1" spans="1:14" s="29" customFormat="1" ht="189.75" customHeight="1" x14ac:dyDescent="0.85">
      <c r="A1" s="64"/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</row>
    <row r="2" spans="1:14" s="17" customFormat="1" ht="75" customHeight="1" x14ac:dyDescent="0.45">
      <c r="A2" s="67" t="s">
        <v>25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spans="1:14" s="18" customFormat="1" ht="7.5" customHeight="1" x14ac:dyDescent="0.45">
      <c r="B3" s="19"/>
      <c r="C3" s="19"/>
      <c r="F3" s="20"/>
      <c r="G3" s="20"/>
      <c r="H3" s="20"/>
      <c r="I3" s="20"/>
      <c r="J3" s="20"/>
      <c r="K3" s="20"/>
    </row>
    <row r="4" spans="1:14" s="18" customFormat="1" ht="15" customHeight="1" x14ac:dyDescent="0.45">
      <c r="A4" s="32"/>
      <c r="B4" s="33"/>
      <c r="C4" s="66"/>
      <c r="D4" s="66"/>
      <c r="E4" s="34"/>
      <c r="F4" s="35"/>
      <c r="G4" s="35"/>
      <c r="H4" s="35"/>
      <c r="I4" s="35"/>
      <c r="J4" s="35"/>
      <c r="K4" s="35"/>
      <c r="L4" s="34"/>
      <c r="M4" s="34"/>
      <c r="N4" s="34"/>
    </row>
    <row r="5" spans="1:14" s="18" customFormat="1" ht="15" customHeight="1" x14ac:dyDescent="0.45">
      <c r="A5" s="68" t="s">
        <v>9</v>
      </c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</row>
    <row r="6" spans="1:14" s="18" customFormat="1" ht="15" customHeight="1" x14ac:dyDescent="0.45">
      <c r="A6" s="68"/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</row>
    <row r="7" spans="1:14" s="18" customFormat="1" ht="15" customHeight="1" x14ac:dyDescent="0.45">
      <c r="A7" s="68" t="str">
        <f ca="1">"© "&amp;YEAR(TODAY())&amp;" Financial Edge Training "</f>
        <v xml:space="preserve">© 2025 Financial Edge Training </v>
      </c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</row>
    <row r="8" spans="1:14" s="18" customFormat="1" ht="15" customHeight="1" thickBot="1" x14ac:dyDescent="0.5">
      <c r="A8" s="37"/>
      <c r="B8" s="38"/>
      <c r="C8" s="37"/>
      <c r="D8" s="37"/>
      <c r="E8" s="39"/>
      <c r="F8" s="40"/>
      <c r="G8" s="40"/>
      <c r="H8" s="40"/>
      <c r="I8" s="40"/>
      <c r="J8" s="40"/>
      <c r="K8" s="40"/>
      <c r="L8" s="39"/>
      <c r="M8" s="39"/>
      <c r="N8" s="39"/>
    </row>
    <row r="9" spans="1:14" s="18" customFormat="1" ht="15" customHeight="1" x14ac:dyDescent="0.45">
      <c r="F9" s="23"/>
      <c r="G9" s="69"/>
      <c r="H9" s="69"/>
      <c r="I9" s="69"/>
      <c r="J9" s="69"/>
      <c r="K9" s="23"/>
    </row>
    <row r="10" spans="1:14" s="18" customFormat="1" ht="15" customHeight="1" x14ac:dyDescent="0.45">
      <c r="B10" s="19"/>
      <c r="C10" s="19"/>
      <c r="F10" s="23"/>
      <c r="G10" s="69"/>
      <c r="H10" s="69"/>
      <c r="I10" s="69"/>
      <c r="J10" s="69"/>
      <c r="K10" s="23"/>
    </row>
    <row r="11" spans="1:14" s="18" customFormat="1" ht="15" customHeight="1" x14ac:dyDescent="0.45">
      <c r="B11" s="15"/>
      <c r="C11" s="15"/>
      <c r="D11" s="16"/>
      <c r="F11" s="20"/>
      <c r="G11" s="20"/>
      <c r="H11" s="20"/>
      <c r="I11" s="20"/>
      <c r="J11" s="20"/>
      <c r="K11" s="20"/>
    </row>
    <row r="12" spans="1:14" s="18" customFormat="1" ht="15" customHeight="1" x14ac:dyDescent="0.45">
      <c r="A12" s="21"/>
      <c r="B12" s="15"/>
      <c r="C12" s="15"/>
      <c r="D12" s="24"/>
      <c r="F12" s="20"/>
      <c r="G12" s="65"/>
      <c r="H12" s="65"/>
      <c r="I12" s="65"/>
      <c r="J12" s="65"/>
      <c r="K12" s="20"/>
    </row>
    <row r="13" spans="1:14" s="18" customFormat="1" ht="15" customHeight="1" x14ac:dyDescent="0.45">
      <c r="A13" s="14"/>
      <c r="B13" s="15"/>
      <c r="C13" s="15"/>
      <c r="D13" s="25"/>
      <c r="F13" s="20"/>
      <c r="G13" s="65"/>
      <c r="H13" s="65"/>
      <c r="I13" s="65"/>
      <c r="J13" s="65"/>
      <c r="K13" s="20"/>
    </row>
    <row r="14" spans="1:14" s="18" customFormat="1" ht="15" customHeight="1" x14ac:dyDescent="0.45">
      <c r="A14" s="17"/>
      <c r="B14" s="15"/>
      <c r="C14" s="15"/>
      <c r="D14" s="25"/>
      <c r="F14" s="20"/>
      <c r="G14" s="65"/>
      <c r="H14" s="65"/>
      <c r="I14" s="65"/>
      <c r="J14" s="65"/>
      <c r="K14" s="20"/>
    </row>
    <row r="15" spans="1:14" s="18" customFormat="1" ht="15" customHeight="1" x14ac:dyDescent="0.45">
      <c r="A15" s="17"/>
      <c r="B15" s="15"/>
      <c r="C15" s="15"/>
      <c r="D15" s="25"/>
      <c r="F15" s="20"/>
      <c r="G15" s="20"/>
      <c r="H15" s="20"/>
      <c r="I15" s="20"/>
      <c r="J15" s="20"/>
      <c r="K15" s="20"/>
    </row>
    <row r="16" spans="1:14" s="18" customFormat="1" ht="15" customHeight="1" x14ac:dyDescent="0.45">
      <c r="A16" s="17"/>
      <c r="B16" s="15"/>
      <c r="C16" s="15"/>
      <c r="D16" s="26"/>
      <c r="F16" s="20"/>
      <c r="G16" s="65"/>
      <c r="H16" s="65"/>
      <c r="I16" s="65"/>
      <c r="J16" s="65"/>
      <c r="K16" s="20"/>
    </row>
    <row r="17" spans="1:11" s="18" customFormat="1" ht="15" customHeight="1" x14ac:dyDescent="0.45">
      <c r="A17" s="17"/>
      <c r="B17" s="27"/>
      <c r="C17" s="28"/>
      <c r="D17" s="26"/>
      <c r="F17" s="20"/>
      <c r="G17" s="20"/>
      <c r="H17" s="20"/>
      <c r="I17" s="20"/>
      <c r="J17" s="20"/>
      <c r="K17" s="20"/>
    </row>
    <row r="18" spans="1:11" ht="15" customHeight="1" x14ac:dyDescent="0.4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Normal="100" workbookViewId="0"/>
  </sheetViews>
  <sheetFormatPr defaultColWidth="9.1328125" defaultRowHeight="14.25" x14ac:dyDescent="0.45"/>
  <cols>
    <col min="1" max="1" width="1.46484375" customWidth="1"/>
    <col min="2" max="2" width="2.86328125" customWidth="1"/>
    <col min="3" max="3" width="13.19921875" customWidth="1"/>
    <col min="4" max="4" width="2.86328125" customWidth="1"/>
    <col min="5" max="7" width="1.46484375" customWidth="1"/>
    <col min="8" max="8" width="2.86328125" customWidth="1"/>
    <col min="9" max="9" width="42.796875" customWidth="1"/>
    <col min="10" max="11" width="1.46484375" customWidth="1"/>
    <col min="12" max="12" width="15.53125" bestFit="1" customWidth="1"/>
    <col min="13" max="14" width="1.46484375" customWidth="1"/>
    <col min="15" max="15" width="2.86328125" customWidth="1"/>
    <col min="16" max="16" width="32.53125" customWidth="1"/>
    <col min="17" max="17" width="2.86328125" customWidth="1"/>
    <col min="18" max="18" width="1.46484375" customWidth="1"/>
    <col min="23" max="23" width="17.796875" bestFit="1" customWidth="1"/>
  </cols>
  <sheetData>
    <row r="1" spans="1:18" s="29" customFormat="1" ht="45" customHeight="1" x14ac:dyDescent="0.85">
      <c r="A1" s="10" t="str">
        <f>Welcome!A2</f>
        <v>Returns Leverage Effect</v>
      </c>
      <c r="B1" s="10"/>
      <c r="C1" s="10"/>
      <c r="D1" s="10"/>
      <c r="E1" s="10"/>
      <c r="F1" s="10"/>
      <c r="G1" s="10"/>
      <c r="H1" s="10"/>
      <c r="I1" s="10"/>
      <c r="J1" s="5"/>
      <c r="K1" s="5"/>
      <c r="L1" s="5"/>
      <c r="M1" s="5"/>
      <c r="N1" s="5"/>
      <c r="O1" s="5"/>
      <c r="P1" s="5"/>
      <c r="Q1" s="5"/>
      <c r="R1" s="5"/>
    </row>
    <row r="2" spans="1:18" s="30" customFormat="1" ht="30" customHeight="1" x14ac:dyDescent="0.65">
      <c r="A2" s="11" t="s">
        <v>14</v>
      </c>
      <c r="B2" s="11"/>
      <c r="C2" s="11"/>
      <c r="D2" s="11"/>
      <c r="E2" s="11"/>
      <c r="F2" s="11"/>
      <c r="G2" s="11"/>
      <c r="H2" s="11"/>
      <c r="I2" s="11"/>
      <c r="J2" s="6"/>
      <c r="K2" s="6"/>
      <c r="L2" s="6"/>
      <c r="M2" s="6"/>
      <c r="N2" s="6"/>
      <c r="O2" s="6"/>
      <c r="P2" s="6"/>
      <c r="Q2" s="6"/>
      <c r="R2" s="6"/>
    </row>
    <row r="3" spans="1:18" s="2" customFormat="1" ht="7.5" customHeight="1" x14ac:dyDescent="0.45"/>
    <row r="4" spans="1:18" s="2" customFormat="1" ht="22.5" customHeight="1" x14ac:dyDescent="0.45">
      <c r="A4" s="1"/>
      <c r="B4" s="71" t="s">
        <v>0</v>
      </c>
      <c r="C4" s="71"/>
      <c r="D4" s="71"/>
      <c r="E4" s="71"/>
      <c r="F4" s="71"/>
      <c r="G4" s="71"/>
      <c r="H4" s="71"/>
      <c r="I4" s="71"/>
      <c r="K4" s="1"/>
      <c r="L4" s="71" t="s">
        <v>1</v>
      </c>
      <c r="M4" s="71"/>
      <c r="N4" s="71"/>
      <c r="O4" s="71"/>
      <c r="P4" s="71"/>
      <c r="Q4" s="35"/>
      <c r="R4" s="35"/>
    </row>
    <row r="5" spans="1:18" s="2" customFormat="1" ht="15" customHeight="1" x14ac:dyDescent="0.45">
      <c r="A5" s="12"/>
      <c r="B5" s="55" t="s">
        <v>36</v>
      </c>
      <c r="C5" s="13"/>
      <c r="D5" s="13"/>
      <c r="E5" s="13"/>
      <c r="F5" s="13"/>
      <c r="G5" s="13"/>
      <c r="H5" s="13"/>
      <c r="I5" s="13"/>
      <c r="K5" s="1"/>
      <c r="L5" s="8" t="s">
        <v>2</v>
      </c>
      <c r="M5" s="8"/>
      <c r="N5" s="73"/>
      <c r="O5" s="73"/>
      <c r="P5" s="73"/>
      <c r="Q5" s="73"/>
      <c r="R5" s="35"/>
    </row>
    <row r="6" spans="1:18" s="2" customFormat="1" ht="15" customHeight="1" x14ac:dyDescent="0.45">
      <c r="A6" s="3"/>
      <c r="B6" s="55"/>
      <c r="C6" s="13"/>
      <c r="D6" s="13"/>
      <c r="E6" s="13"/>
      <c r="F6" s="13"/>
      <c r="G6" s="13"/>
      <c r="H6" s="13"/>
      <c r="I6" s="13"/>
      <c r="K6" s="12"/>
      <c r="L6" s="8" t="s">
        <v>3</v>
      </c>
      <c r="M6" s="8"/>
      <c r="N6" s="74"/>
      <c r="O6" s="74"/>
      <c r="P6" s="74"/>
      <c r="Q6" s="74"/>
      <c r="R6" s="35"/>
    </row>
    <row r="7" spans="1:18" s="2" customFormat="1" ht="15" customHeight="1" x14ac:dyDescent="0.45">
      <c r="A7" s="13"/>
      <c r="B7" s="55"/>
      <c r="C7" s="13"/>
      <c r="D7" s="13"/>
      <c r="E7" s="13"/>
      <c r="F7" s="13"/>
      <c r="G7" s="13"/>
      <c r="H7" s="13"/>
      <c r="I7" s="13"/>
      <c r="K7" s="3"/>
      <c r="L7" s="8" t="s">
        <v>4</v>
      </c>
      <c r="M7" s="8"/>
      <c r="N7" s="73"/>
      <c r="O7" s="73"/>
      <c r="P7" s="73"/>
      <c r="Q7" s="73"/>
      <c r="R7" s="35"/>
    </row>
    <row r="8" spans="1:18" s="2" customFormat="1" ht="15" customHeight="1" x14ac:dyDescent="0.45">
      <c r="A8" s="13"/>
      <c r="B8" s="7"/>
      <c r="C8" s="13"/>
      <c r="D8" s="13"/>
      <c r="E8" s="13"/>
      <c r="F8" s="13"/>
      <c r="G8" s="13"/>
      <c r="H8" s="13"/>
      <c r="I8" s="13"/>
      <c r="K8" s="13"/>
      <c r="L8" s="8" t="s">
        <v>5</v>
      </c>
      <c r="M8" s="8"/>
      <c r="N8" s="73"/>
      <c r="O8" s="73"/>
      <c r="P8" s="73"/>
      <c r="Q8" s="73"/>
      <c r="R8" s="35"/>
    </row>
    <row r="9" spans="1:18" s="2" customFormat="1" ht="15" customHeight="1" x14ac:dyDescent="0.45">
      <c r="A9" s="36"/>
      <c r="B9" s="7"/>
      <c r="C9" s="13"/>
      <c r="D9" s="36"/>
      <c r="E9" s="36"/>
      <c r="F9" s="36"/>
      <c r="G9" s="36"/>
      <c r="H9" s="36"/>
      <c r="I9" s="36"/>
      <c r="K9" s="13"/>
      <c r="L9" s="8" t="s">
        <v>6</v>
      </c>
      <c r="M9" s="8"/>
      <c r="N9" s="73" t="s">
        <v>8</v>
      </c>
      <c r="O9" s="73"/>
      <c r="P9" s="73"/>
      <c r="Q9" s="73"/>
      <c r="R9" s="35"/>
    </row>
    <row r="10" spans="1:18" s="2" customFormat="1" ht="15" customHeight="1" x14ac:dyDescent="0.45">
      <c r="A10" s="34"/>
      <c r="B10" s="7"/>
      <c r="C10" s="13"/>
      <c r="D10" s="34"/>
      <c r="E10" s="34"/>
      <c r="F10" s="34"/>
      <c r="G10" s="34"/>
      <c r="H10" s="34"/>
      <c r="I10" s="34"/>
      <c r="K10" s="13"/>
      <c r="L10" s="8" t="s">
        <v>7</v>
      </c>
      <c r="M10" s="8"/>
      <c r="N10" s="75">
        <v>0</v>
      </c>
      <c r="O10" s="75"/>
      <c r="P10" s="75"/>
      <c r="Q10" s="75"/>
      <c r="R10" s="42"/>
    </row>
    <row r="11" spans="1:18" s="2" customFormat="1" ht="15" customHeight="1" thickBot="1" x14ac:dyDescent="0.5">
      <c r="A11" s="39"/>
      <c r="B11" s="39"/>
      <c r="C11" s="39"/>
      <c r="D11" s="39"/>
      <c r="E11" s="39"/>
      <c r="F11" s="39"/>
      <c r="G11" s="39"/>
      <c r="H11" s="39"/>
      <c r="I11" s="39"/>
      <c r="K11" s="4"/>
      <c r="L11" s="54"/>
      <c r="M11" s="54"/>
      <c r="N11" s="43"/>
      <c r="O11" s="44"/>
      <c r="P11" s="44"/>
      <c r="Q11" s="45"/>
      <c r="R11" s="46"/>
    </row>
    <row r="12" spans="1:18" s="2" customFormat="1" ht="7.5" customHeight="1" x14ac:dyDescent="0.45">
      <c r="K12" s="20"/>
      <c r="L12" s="20"/>
      <c r="M12" s="20"/>
      <c r="N12" s="20"/>
      <c r="O12" s="20"/>
      <c r="P12" s="20"/>
      <c r="Q12" s="20"/>
      <c r="R12" s="20"/>
    </row>
    <row r="13" spans="1:18" s="2" customFormat="1" ht="22.5" customHeight="1" x14ac:dyDescent="0.45">
      <c r="A13" s="50"/>
      <c r="B13" s="72" t="s">
        <v>15</v>
      </c>
      <c r="C13" s="72"/>
      <c r="D13" s="72"/>
      <c r="E13" s="72"/>
      <c r="F13" s="72"/>
      <c r="G13" s="72"/>
      <c r="H13" s="72"/>
      <c r="I13" s="72"/>
      <c r="J13" s="72"/>
      <c r="K13" s="72"/>
      <c r="L13" s="72"/>
      <c r="N13" s="1"/>
      <c r="O13" s="71" t="s">
        <v>10</v>
      </c>
      <c r="P13" s="71"/>
      <c r="Q13" s="71"/>
      <c r="R13" s="53"/>
    </row>
    <row r="14" spans="1:18" s="2" customFormat="1" ht="15" customHeight="1" x14ac:dyDescent="0.45">
      <c r="A14" s="51"/>
      <c r="B14" s="70" t="s">
        <v>16</v>
      </c>
      <c r="C14" s="70"/>
      <c r="D14" s="70" t="s">
        <v>17</v>
      </c>
      <c r="E14" s="70"/>
      <c r="F14" s="70"/>
      <c r="G14" s="70"/>
      <c r="H14" s="70"/>
      <c r="I14" s="70"/>
      <c r="J14" s="70"/>
      <c r="K14" s="70"/>
      <c r="L14" s="70"/>
      <c r="N14" s="12"/>
      <c r="O14" s="22"/>
      <c r="P14" s="17"/>
      <c r="Q14" s="17"/>
      <c r="R14" s="51"/>
    </row>
    <row r="15" spans="1:18" s="2" customFormat="1" ht="15" customHeight="1" x14ac:dyDescent="0.45">
      <c r="A15" s="51"/>
      <c r="B15" s="70"/>
      <c r="C15" s="70"/>
      <c r="D15" s="70"/>
      <c r="E15" s="70"/>
      <c r="F15" s="70"/>
      <c r="G15" s="70"/>
      <c r="H15" s="70"/>
      <c r="I15" s="70"/>
      <c r="J15" s="70"/>
      <c r="K15" s="70"/>
      <c r="L15" s="70"/>
      <c r="N15" s="3"/>
      <c r="O15" s="22"/>
      <c r="P15" s="47" t="s">
        <v>11</v>
      </c>
      <c r="Q15" s="17"/>
      <c r="R15" s="51"/>
    </row>
    <row r="16" spans="1:18" s="2" customFormat="1" ht="15" customHeight="1" x14ac:dyDescent="0.45">
      <c r="A16" s="51"/>
      <c r="B16" s="70"/>
      <c r="C16" s="70"/>
      <c r="D16" s="70"/>
      <c r="E16" s="70"/>
      <c r="F16" s="70"/>
      <c r="G16" s="70"/>
      <c r="H16" s="70"/>
      <c r="I16" s="70"/>
      <c r="J16" s="70"/>
      <c r="K16" s="70"/>
      <c r="L16" s="70"/>
      <c r="N16" s="13"/>
      <c r="O16" s="22"/>
      <c r="P16" s="31" t="s">
        <v>12</v>
      </c>
      <c r="Q16" s="17"/>
      <c r="R16" s="51"/>
    </row>
    <row r="17" spans="1:18" s="2" customFormat="1" ht="15" customHeight="1" x14ac:dyDescent="0.45">
      <c r="A17" s="51"/>
      <c r="B17" s="70"/>
      <c r="C17" s="70"/>
      <c r="D17" s="70"/>
      <c r="E17" s="70"/>
      <c r="F17" s="70"/>
      <c r="G17" s="70"/>
      <c r="H17" s="70"/>
      <c r="I17" s="70"/>
      <c r="J17" s="70"/>
      <c r="K17" s="70"/>
      <c r="L17" s="70"/>
      <c r="N17" s="13"/>
      <c r="O17" s="22"/>
      <c r="P17" t="s">
        <v>13</v>
      </c>
      <c r="Q17" s="17"/>
      <c r="R17" s="51"/>
    </row>
    <row r="18" spans="1:18" s="2" customFormat="1" ht="15" customHeight="1" x14ac:dyDescent="0.45">
      <c r="A18" s="34"/>
      <c r="B18" s="70"/>
      <c r="C18" s="70"/>
      <c r="D18" s="70"/>
      <c r="E18" s="70"/>
      <c r="F18" s="70"/>
      <c r="G18" s="70"/>
      <c r="H18" s="70"/>
      <c r="I18" s="70"/>
      <c r="J18" s="70"/>
      <c r="K18" s="70"/>
      <c r="L18" s="70"/>
      <c r="N18" s="34"/>
      <c r="O18" s="48"/>
      <c r="P18" s="48"/>
      <c r="Q18" s="48"/>
      <c r="R18" s="34"/>
    </row>
    <row r="19" spans="1:18" ht="14.65" thickBot="1" x14ac:dyDescent="0.5">
      <c r="A19" s="39"/>
      <c r="B19" s="39"/>
      <c r="C19" s="39"/>
      <c r="D19" s="52"/>
      <c r="E19" s="52"/>
      <c r="F19" s="52"/>
      <c r="G19" s="52"/>
      <c r="H19" s="52"/>
      <c r="I19" s="52"/>
      <c r="J19" s="52"/>
      <c r="K19" s="52"/>
      <c r="L19" s="52"/>
      <c r="N19" s="39"/>
      <c r="O19" s="39"/>
      <c r="P19" s="39"/>
      <c r="Q19" s="39"/>
      <c r="R19" s="39"/>
    </row>
    <row r="20" spans="1:18" x14ac:dyDescent="0.45">
      <c r="Q20" s="49"/>
    </row>
  </sheetData>
  <mergeCells count="20">
    <mergeCell ref="D15:L15"/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24"/>
  <sheetViews>
    <sheetView zoomScaleNormal="100" workbookViewId="0"/>
  </sheetViews>
  <sheetFormatPr defaultColWidth="12.53125" defaultRowHeight="15.75" x14ac:dyDescent="0.45"/>
  <cols>
    <col min="1" max="1" width="1.53125" style="59" customWidth="1"/>
    <col min="2" max="2" width="47.46484375" style="60" customWidth="1"/>
    <col min="3" max="9" width="13.53125" customWidth="1"/>
    <col min="10" max="42" width="12.53125" customWidth="1"/>
  </cols>
  <sheetData>
    <row r="1" spans="1:10" s="41" customFormat="1" ht="28.5" x14ac:dyDescent="0.85">
      <c r="A1" s="56" t="str">
        <f>Info!A1</f>
        <v>Returns Leverage Effect</v>
      </c>
      <c r="B1" s="9"/>
      <c r="C1" s="57"/>
      <c r="D1" s="57"/>
      <c r="E1" s="57"/>
      <c r="F1" s="57"/>
      <c r="G1" s="57"/>
      <c r="H1" s="57"/>
      <c r="I1" s="57"/>
      <c r="J1" s="57"/>
    </row>
    <row r="2" spans="1:10" s="30" customFormat="1" ht="21" x14ac:dyDescent="0.65">
      <c r="A2" s="11" t="s">
        <v>16</v>
      </c>
      <c r="B2" s="6"/>
      <c r="C2" s="58"/>
      <c r="D2" s="58"/>
      <c r="E2" s="58"/>
      <c r="F2" s="58"/>
      <c r="G2" s="58"/>
      <c r="H2" s="58"/>
      <c r="I2" s="58"/>
      <c r="J2" s="58"/>
    </row>
    <row r="3" spans="1:10" ht="14.25" x14ac:dyDescent="0.45">
      <c r="A3"/>
      <c r="B3"/>
    </row>
    <row r="4" spans="1:10" ht="14.25" x14ac:dyDescent="0.45">
      <c r="A4"/>
      <c r="B4" s="60" t="s">
        <v>31</v>
      </c>
      <c r="I4" s="63"/>
    </row>
    <row r="5" spans="1:10" ht="14.25" x14ac:dyDescent="0.45">
      <c r="A5"/>
      <c r="B5" s="60" t="s">
        <v>28</v>
      </c>
    </row>
    <row r="6" spans="1:10" ht="14.25" x14ac:dyDescent="0.45">
      <c r="A6"/>
    </row>
    <row r="7" spans="1:10" ht="14.25" x14ac:dyDescent="0.45">
      <c r="A7"/>
      <c r="B7"/>
      <c r="C7" s="60" t="s">
        <v>26</v>
      </c>
      <c r="D7" s="60" t="s">
        <v>27</v>
      </c>
    </row>
    <row r="8" spans="1:10" ht="14.25" x14ac:dyDescent="0.45">
      <c r="A8"/>
      <c r="B8" s="60" t="s">
        <v>21</v>
      </c>
      <c r="C8" s="61">
        <v>50</v>
      </c>
      <c r="D8" s="61">
        <v>50</v>
      </c>
    </row>
    <row r="9" spans="1:10" ht="14.25" x14ac:dyDescent="0.45">
      <c r="A9"/>
      <c r="B9" s="60" t="s">
        <v>20</v>
      </c>
      <c r="C9" s="61">
        <v>-2</v>
      </c>
      <c r="D9" s="61">
        <v>-13</v>
      </c>
      <c r="E9" s="62"/>
      <c r="F9" s="62"/>
      <c r="G9" s="62"/>
    </row>
    <row r="10" spans="1:10" ht="14.25" x14ac:dyDescent="0.45">
      <c r="A10"/>
      <c r="B10" s="60" t="s">
        <v>22</v>
      </c>
      <c r="C10" s="61">
        <v>-9.6</v>
      </c>
      <c r="D10" s="61">
        <v>-7.4</v>
      </c>
    </row>
    <row r="11" spans="1:10" ht="14.25" x14ac:dyDescent="0.45">
      <c r="A11"/>
      <c r="B11" s="60" t="s">
        <v>19</v>
      </c>
      <c r="C11">
        <f>SUM(C8:C10)</f>
        <v>38.4</v>
      </c>
      <c r="D11">
        <f>SUM(D8:D10)</f>
        <v>29.6</v>
      </c>
    </row>
    <row r="12" spans="1:10" ht="14.25" x14ac:dyDescent="0.45">
      <c r="A12"/>
      <c r="B12" s="60" t="s">
        <v>23</v>
      </c>
      <c r="C12" s="62">
        <f>C10*-1/(C8+C9)</f>
        <v>0.19999999999999998</v>
      </c>
      <c r="D12" s="62">
        <f>D10*-1/(D8+D9)</f>
        <v>0.2</v>
      </c>
    </row>
    <row r="13" spans="1:10" ht="14.25" x14ac:dyDescent="0.45">
      <c r="A13"/>
      <c r="B13" s="60" t="s">
        <v>35</v>
      </c>
      <c r="C13">
        <f>C8*(1-C12)</f>
        <v>40</v>
      </c>
      <c r="D13">
        <f>D8*(1-D12)</f>
        <v>40</v>
      </c>
    </row>
    <row r="14" spans="1:10" ht="14.25" x14ac:dyDescent="0.45">
      <c r="A14"/>
      <c r="B14"/>
    </row>
    <row r="15" spans="1:10" ht="14.25" x14ac:dyDescent="0.45">
      <c r="A15"/>
      <c r="B15" s="60" t="s">
        <v>30</v>
      </c>
      <c r="C15" s="61">
        <v>20</v>
      </c>
      <c r="D15" s="61">
        <v>20</v>
      </c>
    </row>
    <row r="16" spans="1:10" ht="14.25" x14ac:dyDescent="0.45">
      <c r="A16"/>
      <c r="B16" s="60" t="s">
        <v>29</v>
      </c>
      <c r="C16" s="61">
        <v>60</v>
      </c>
      <c r="D16" s="61">
        <v>280</v>
      </c>
      <c r="E16" s="62"/>
      <c r="F16" s="62"/>
    </row>
    <row r="17" spans="1:9" ht="14.25" x14ac:dyDescent="0.45">
      <c r="A17"/>
      <c r="B17" s="60" t="s">
        <v>18</v>
      </c>
      <c r="C17" s="61">
        <v>385</v>
      </c>
      <c r="D17" s="61">
        <v>165</v>
      </c>
    </row>
    <row r="18" spans="1:9" ht="14.25" x14ac:dyDescent="0.45">
      <c r="A18"/>
      <c r="B18" s="60" t="s">
        <v>34</v>
      </c>
      <c r="C18">
        <f>C17+C16-C15</f>
        <v>425</v>
      </c>
      <c r="D18">
        <f>D17+D16-D15</f>
        <v>425</v>
      </c>
      <c r="F18" s="62"/>
      <c r="G18" s="62"/>
    </row>
    <row r="19" spans="1:9" ht="14.25" x14ac:dyDescent="0.45">
      <c r="A19"/>
      <c r="B19"/>
    </row>
    <row r="20" spans="1:9" ht="14.25" x14ac:dyDescent="0.45">
      <c r="A20"/>
      <c r="B20" s="60" t="s">
        <v>32</v>
      </c>
      <c r="C20" s="62">
        <f>C11/C17</f>
        <v>9.974025974025974E-2</v>
      </c>
      <c r="D20" s="62">
        <f>D11/D17</f>
        <v>0.17939393939393941</v>
      </c>
      <c r="I20" s="63"/>
    </row>
    <row r="21" spans="1:9" ht="14.25" x14ac:dyDescent="0.45">
      <c r="A21"/>
      <c r="B21" s="60" t="s">
        <v>33</v>
      </c>
      <c r="C21" s="62">
        <f>C13/C18</f>
        <v>9.4117647058823528E-2</v>
      </c>
      <c r="D21" s="62">
        <f>D13/D18</f>
        <v>9.4117647058823528E-2</v>
      </c>
      <c r="I21" s="63"/>
    </row>
    <row r="22" spans="1:9" ht="14.25" x14ac:dyDescent="0.45">
      <c r="A22"/>
      <c r="B22"/>
    </row>
    <row r="24" spans="1:9" x14ac:dyDescent="0.45">
      <c r="A24" s="59" t="s">
        <v>24</v>
      </c>
    </row>
  </sheetData>
  <printOptions headings="1" gridLines="1"/>
  <pageMargins left="0.7" right="0.7" top="0.75" bottom="0.75" header="0.3" footer="0.3"/>
  <pageSetup paperSize="9" scale="64" fitToHeight="0" orientation="landscape" verticalDpi="1200" r:id="rId1"/>
  <headerFooter>
    <oddHeader xml:space="preserve">&amp;R&amp;10&amp;F 
&amp;A
</oddHeader>
    <oddFooter>&amp;L&amp;10© 2018&amp;C&amp;10Page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A29DAF7-781A-44E6-A96E-B96D331D47E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9eded41-6c5d-4718-b7b7-dbfd1652bccf"/>
    <ds:schemaRef ds:uri="6ea4884f-dd23-4a9e-9674-e096257745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9B02D9F-AE97-42E0-9D8B-0BC72457C39C}">
  <ds:schemaRefs>
    <ds:schemaRef ds:uri="http://schemas.microsoft.com/office/2006/metadata/properties"/>
    <ds:schemaRef ds:uri="http://schemas.microsoft.com/office/infopath/2007/PartnerControls"/>
    <ds:schemaRef ds:uri="69eded41-6c5d-4718-b7b7-dbfd1652bccf"/>
    <ds:schemaRef ds:uri="6ea4884f-dd23-4a9e-9674-e0962577458b"/>
  </ds:schemaRefs>
</ds:datastoreItem>
</file>

<file path=customXml/itemProps3.xml><?xml version="1.0" encoding="utf-8"?>
<ds:datastoreItem xmlns:ds="http://schemas.openxmlformats.org/officeDocument/2006/customXml" ds:itemID="{90225C48-B8A7-4DF1-8245-E648AD382E8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Returns and Leverage</vt:lpstr>
      <vt:lpstr>'Returns and Leverage'!Print_Area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Debs Taylor</cp:lastModifiedBy>
  <cp:lastPrinted>2020-05-27T14:35:34Z</cp:lastPrinted>
  <dcterms:created xsi:type="dcterms:W3CDTF">2016-02-03T14:06:14Z</dcterms:created>
  <dcterms:modified xsi:type="dcterms:W3CDTF">2025-01-14T14:37:51Z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