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5710 Felix Multiples Challenge - Intermediate - done/Elearning/1. Industry multiples/"/>
    </mc:Choice>
  </mc:AlternateContent>
  <xr:revisionPtr revIDLastSave="19" documentId="8_{A578E851-3BED-4604-967F-9839EF7263A5}" xr6:coauthVersionLast="47" xr6:coauthVersionMax="47" xr10:uidLastSave="{5784E2B1-60DB-4EEF-AB13-E4E359E6C034}"/>
  <bookViews>
    <workbookView xWindow="-108" yWindow="-108" windowWidth="23256" windowHeight="12816" xr2:uid="{00000000-000D-0000-FFFF-FFFF00000000}"/>
  </bookViews>
  <sheets>
    <sheet name="Welcome" sheetId="1" r:id="rId1"/>
    <sheet name="Info" sheetId="6" r:id="rId2"/>
    <sheet name="Activity" sheetId="2" r:id="rId3"/>
  </sheets>
  <definedNames>
    <definedName name="_xlnm.Print_Area" localSheetId="2">Activity!$A$1:$L$47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2" l="1"/>
  <c r="E8" i="2"/>
  <c r="D8" i="2"/>
  <c r="A7" i="1" l="1"/>
  <c r="A1" i="6" l="1"/>
  <c r="A1" i="2" s="1"/>
</calcChain>
</file>

<file path=xl/sharedStrings.xml><?xml version="1.0" encoding="utf-8"?>
<sst xmlns="http://schemas.openxmlformats.org/spreadsheetml/2006/main" count="68" uniqueCount="64">
  <si>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</si>
  <si>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</si>
  <si>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</si>
  <si>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</si>
  <si>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</si>
  <si>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</si>
  <si>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</si>
  <si>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</si>
  <si>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</si>
  <si>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</si>
  <si>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</si>
  <si>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</si>
  <si>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</si>
  <si>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</si>
  <si>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</si>
  <si>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</si>
  <si>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</si>
  <si>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>Tryout Information</t>
  </si>
  <si>
    <t>Epic Games</t>
  </si>
  <si>
    <t>Comps Analysis</t>
  </si>
  <si>
    <t>Reading Multiples</t>
  </si>
  <si>
    <t>Felix Multiples Challenge</t>
  </si>
  <si>
    <t>Industry</t>
  </si>
  <si>
    <t>Fwd EBITDA Margin</t>
  </si>
  <si>
    <t>Consumer Services</t>
  </si>
  <si>
    <t>Packaged Software</t>
  </si>
  <si>
    <t>Recreational Products</t>
  </si>
  <si>
    <t>Which of these industries do you think Epic Games is closest to, in terms of growth, profitability and capital intensity?</t>
  </si>
  <si>
    <t>Company</t>
  </si>
  <si>
    <t>Electronic Arts</t>
  </si>
  <si>
    <t>Take-Two</t>
  </si>
  <si>
    <t>Roblox</t>
  </si>
  <si>
    <t>Fwd Revenue Growth</t>
  </si>
  <si>
    <t>What is the implied EV for Epic Games?</t>
  </si>
  <si>
    <t>Fwd ROIC</t>
  </si>
  <si>
    <t>Management Forecasts</t>
  </si>
  <si>
    <t>Revenue ($m)</t>
  </si>
  <si>
    <t>EBITDA margin</t>
  </si>
  <si>
    <t>Implied revenue growth</t>
  </si>
  <si>
    <t>CY1 EBITDA Margin</t>
  </si>
  <si>
    <t>2 Yr Revenue CAGR</t>
  </si>
  <si>
    <t>What do you notice about EV/EBITDA, margins and revenue growth for the peers?</t>
  </si>
  <si>
    <t>Industry multiples</t>
  </si>
  <si>
    <t>Peer multiples</t>
  </si>
  <si>
    <t>Company valuation</t>
  </si>
  <si>
    <t>EV/Fwd Sales</t>
  </si>
  <si>
    <t>EV/Fwd EBITDA</t>
  </si>
  <si>
    <t>Provide an appropriate EV/Fwd Sales multiple for Epic Games</t>
  </si>
  <si>
    <t>What is the implied EV/Fwd EBITDA multiple?</t>
  </si>
  <si>
    <t>Unity Software</t>
  </si>
  <si>
    <t>Which 2 companies have the closest growth to Epic Games?</t>
  </si>
  <si>
    <t>How do the EV/Sales and EV/EBITDA for consumer services and recreational products compare, and why?</t>
  </si>
  <si>
    <t>FY'25e</t>
  </si>
  <si>
    <t>What do you notice about Take-Two and Unity's EV/EBITDA and revenue growth? What modifications could we make to our analysis to address any issues identified?</t>
  </si>
  <si>
    <t>FY'24a</t>
  </si>
  <si>
    <t>FY'26e</t>
  </si>
  <si>
    <t>Which industry has the highest EV/EBITDA multiple and why?</t>
  </si>
  <si>
    <t>Which industry has the lowest EV/EBITDA multiple and why?</t>
  </si>
  <si>
    <t>Packaged software - this sector has both high growth rates and high returns on capital.</t>
  </si>
  <si>
    <t>Consumer services - this is primarily due to low growth rates but also reflects modest returns on capital.</t>
  </si>
  <si>
    <t>Growth and margins are closest to Consumer Services which trades on EV/Sales of 4.2x and EV/EBITDA of 15.2x</t>
  </si>
  <si>
    <t xml:space="preserve">Recreational Products trades on a slightly higher EV/EBITDA multiple than Consumer Services, but trades on a lower EV/Sales multiple. This reflects the fact that recreational products generate much lower margins than consumer services. EV/Sales can therefore only be used as valuation metric when comparing companies which generate (or are expected to generate) similar margins. </t>
  </si>
  <si>
    <t>Use Felix company analytics data from April 2025 for the following companies identified as competitors to Epic Games to answer the questions below.</t>
  </si>
  <si>
    <t>Use Felix industry data from April 2025 for the following sectors to answer the questions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</si>
</sst>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</numFmts>
  <fonts count="35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0" fillId="37" borderId="11" xfId="61" applyNumberFormat="1">
      <protection locked="0"/>
    </xf>
    <xf numFmtId="171" fontId="30" fillId="37" borderId="11" xfId="56" applyFont="1" applyFill="1" applyBorder="1" applyProtection="1">
      <protection locked="0"/>
    </xf>
    <xf numFmtId="172" fontId="0" fillId="0" borderId="0" xfId="57" applyFont="1" applyFill="1"/>
    <xf numFmtId="174" fontId="30" fillId="0" borderId="0" xfId="58" applyNumberFormat="1" applyFill="1"/>
    <xf numFmtId="172" fontId="30" fillId="0" borderId="0" xfId="57" applyFont="1" applyFill="1"/>
    <xf numFmtId="174" fontId="33" fillId="0" borderId="0" xfId="0" applyFont="1"/>
    <xf numFmtId="174" fontId="34" fillId="0" borderId="0" xfId="0" applyFont="1"/>
    <xf numFmtId="171" fontId="30" fillId="39" borderId="11" xfId="56" applyFont="1" applyFill="1" applyBorder="1" applyProtection="1">
      <protection locked="0"/>
    </xf>
    <xf numFmtId="172" fontId="30" fillId="39" borderId="11" xfId="57" applyFont="1" applyFill="1" applyBorder="1" applyProtection="1">
      <protection locked="0"/>
    </xf>
    <xf numFmtId="171" fontId="0" fillId="0" borderId="0" xfId="56" applyFont="1"/>
    <xf numFmtId="171" fontId="30" fillId="39" borderId="0" xfId="56" applyFont="1" applyFill="1" applyBorder="1" applyProtection="1">
      <protection locked="0"/>
    </xf>
    <xf numFmtId="172" fontId="30" fillId="39" borderId="0" xfId="57" applyFont="1" applyFill="1" applyBorder="1" applyProtection="1">
      <protection locked="0"/>
    </xf>
    <xf numFmtId="175" fontId="0" fillId="0" borderId="0" xfId="0" applyNumberFormat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49" fontId="30" fillId="37" borderId="11" xfId="61" applyNumberFormat="1" applyAlignment="1">
      <alignment wrapText="1"/>
      <protection locked="0"/>
    </xf>
    <xf numFmtId="17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21875" customWidth="1"/>
    <col min="14" max="14" width="9.88671875" customWidth="1"/>
    <col min="15" max="26" width="9.109375" customWidth="1"/>
  </cols>
  <sheetData>
    <row r="1" spans="1:14" s="34" customFormat="1" ht="189.75" customHeight="1" x14ac:dyDescent="0.55000000000000004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22" customFormat="1" ht="75" customHeight="1" x14ac:dyDescent="0.3">
      <c r="A2" s="76" t="s">
        <v>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75"/>
      <c r="D4" s="75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77" t="s">
        <v>10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s="23" customFormat="1" ht="15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s="23" customFormat="1" ht="15" customHeight="1" x14ac:dyDescent="0.3">
      <c r="A7" s="77" t="str">
        <f ca="1">"© "&amp;YEAR(TODAY())&amp;" Financial Edge Training "</f>
        <v xml:space="preserve">© 2025 Financial Edge Training 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78"/>
      <c r="H9" s="78"/>
      <c r="I9" s="78"/>
      <c r="J9" s="78"/>
      <c r="K9" s="28"/>
    </row>
    <row r="10" spans="1:14" s="23" customFormat="1" ht="15" customHeight="1" x14ac:dyDescent="0.3">
      <c r="B10" s="24"/>
      <c r="C10" s="24"/>
      <c r="F10" s="28"/>
      <c r="G10" s="78"/>
      <c r="H10" s="78"/>
      <c r="I10" s="78"/>
      <c r="J10" s="78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4"/>
      <c r="H12" s="74"/>
      <c r="I12" s="74"/>
      <c r="J12" s="74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4"/>
      <c r="H13" s="74"/>
      <c r="I13" s="74"/>
      <c r="J13" s="74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4"/>
      <c r="H14" s="74"/>
      <c r="I14" s="74"/>
      <c r="J14" s="74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4"/>
      <c r="H16" s="74"/>
      <c r="I16" s="74"/>
      <c r="J16" s="74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2187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Felix Multiples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79" t="s">
        <v>0</v>
      </c>
      <c r="C4" s="79"/>
      <c r="D4" s="79"/>
      <c r="E4" s="79"/>
      <c r="F4" s="79"/>
      <c r="G4" s="79"/>
      <c r="H4" s="79"/>
      <c r="I4" s="79"/>
      <c r="K4" s="1"/>
      <c r="L4" s="79" t="s">
        <v>2</v>
      </c>
      <c r="M4" s="79"/>
      <c r="N4" s="79"/>
      <c r="O4" s="79"/>
      <c r="P4" s="79"/>
      <c r="Q4" s="40"/>
      <c r="R4" s="40"/>
    </row>
    <row r="5" spans="1:18" s="2" customFormat="1" ht="15" customHeight="1" x14ac:dyDescent="0.3">
      <c r="A5" s="17"/>
      <c r="B5" s="8" t="s">
        <v>1</v>
      </c>
      <c r="C5" s="18" t="s">
        <v>20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2" t="s">
        <v>18</v>
      </c>
      <c r="O5" s="82"/>
      <c r="P5" s="82"/>
      <c r="Q5" s="82"/>
      <c r="R5" s="40"/>
    </row>
    <row r="6" spans="1:18" s="2" customFormat="1" ht="15" customHeight="1" x14ac:dyDescent="0.3">
      <c r="A6" s="3"/>
      <c r="B6" s="8" t="s">
        <v>1</v>
      </c>
      <c r="C6" s="39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3">
        <v>45747</v>
      </c>
      <c r="O6" s="83"/>
      <c r="P6" s="83"/>
      <c r="Q6" s="83"/>
      <c r="R6" s="40"/>
    </row>
    <row r="7" spans="1:18" s="2" customFormat="1" ht="15" customHeight="1" x14ac:dyDescent="0.3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5</v>
      </c>
      <c r="M7" s="9"/>
      <c r="N7" s="82"/>
      <c r="O7" s="82"/>
      <c r="P7" s="82"/>
      <c r="Q7" s="82"/>
      <c r="R7" s="40"/>
    </row>
    <row r="8" spans="1:18" s="2" customFormat="1" ht="15" customHeight="1" x14ac:dyDescent="0.3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6</v>
      </c>
      <c r="M8" s="9"/>
      <c r="N8" s="82"/>
      <c r="O8" s="82"/>
      <c r="P8" s="82"/>
      <c r="Q8" s="82"/>
      <c r="R8" s="40"/>
    </row>
    <row r="9" spans="1:18" s="2" customFormat="1" ht="15" customHeight="1" x14ac:dyDescent="0.3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7</v>
      </c>
      <c r="M9" s="9"/>
      <c r="N9" s="82" t="s">
        <v>9</v>
      </c>
      <c r="O9" s="82"/>
      <c r="P9" s="82"/>
      <c r="Q9" s="82"/>
      <c r="R9" s="40"/>
    </row>
    <row r="10" spans="1:18" s="2" customFormat="1" ht="15" customHeight="1" x14ac:dyDescent="0.3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4">
        <v>0</v>
      </c>
      <c r="O10" s="84"/>
      <c r="P10" s="84"/>
      <c r="Q10" s="84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80" t="s">
        <v>15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N13" s="1"/>
      <c r="O13" s="79" t="s">
        <v>11</v>
      </c>
      <c r="P13" s="79"/>
      <c r="Q13" s="79"/>
      <c r="R13" s="58"/>
    </row>
    <row r="14" spans="1:18" s="2" customFormat="1" ht="15" customHeight="1" x14ac:dyDescent="0.3">
      <c r="A14" s="56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12</v>
      </c>
      <c r="Q15" s="22"/>
      <c r="R15" s="56"/>
    </row>
    <row r="16" spans="1:18" s="2" customFormat="1" ht="15" customHeight="1" x14ac:dyDescent="0.3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13</v>
      </c>
      <c r="Q16" s="22"/>
      <c r="R16" s="56"/>
    </row>
    <row r="17" spans="1:18" s="2" customFormat="1" ht="15" customHeight="1" x14ac:dyDescent="0.3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14</v>
      </c>
      <c r="Q17" s="22"/>
      <c r="R17" s="56"/>
    </row>
    <row r="18" spans="1:18" s="2" customFormat="1" ht="15" customHeight="1" x14ac:dyDescent="0.3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7"/>
  <sheetViews>
    <sheetView zoomScaleNormal="100" zoomScaleSheetLayoutView="90" workbookViewId="0"/>
  </sheetViews>
  <sheetFormatPr defaultColWidth="9.109375" defaultRowHeight="15" customHeight="1" x14ac:dyDescent="0.3"/>
  <cols>
    <col min="1" max="1" width="1.44140625" style="15" customWidth="1"/>
    <col min="2" max="2" width="60" style="16" customWidth="1"/>
    <col min="3" max="3" width="24.5546875" customWidth="1"/>
    <col min="4" max="5" width="18.21875" customWidth="1"/>
    <col min="6" max="7" width="20.33203125" customWidth="1"/>
    <col min="8" max="8" width="16.88671875" customWidth="1"/>
    <col min="9" max="10" width="11" customWidth="1"/>
    <col min="11" max="12" width="9.21875" customWidth="1"/>
    <col min="13" max="21" width="9.88671875" bestFit="1" customWidth="1"/>
    <col min="22" max="23" width="9.109375" customWidth="1"/>
    <col min="24" max="105" width="9.88671875" bestFit="1" customWidth="1"/>
  </cols>
  <sheetData>
    <row r="1" spans="1:16" s="46" customFormat="1" ht="45" customHeight="1" x14ac:dyDescent="0.55000000000000004">
      <c r="A1" s="5" t="str">
        <f>Info!A1</f>
        <v>Felix Multiples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35" customFormat="1" ht="30" customHeight="1" x14ac:dyDescent="0.4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" customHeight="1" x14ac:dyDescent="0.3">
      <c r="A3"/>
      <c r="B3"/>
    </row>
    <row r="4" spans="1:16" ht="15" customHeight="1" x14ac:dyDescent="0.3">
      <c r="A4" s="66" t="s">
        <v>35</v>
      </c>
    </row>
    <row r="5" spans="1:16" ht="15" customHeight="1" x14ac:dyDescent="0.3">
      <c r="A5"/>
      <c r="B5" s="12"/>
      <c r="C5" s="12" t="s">
        <v>54</v>
      </c>
      <c r="D5" s="12" t="s">
        <v>52</v>
      </c>
      <c r="E5" s="12" t="s">
        <v>55</v>
      </c>
    </row>
    <row r="6" spans="1:16" ht="15" customHeight="1" x14ac:dyDescent="0.3">
      <c r="A6"/>
      <c r="B6" s="63" t="s">
        <v>36</v>
      </c>
      <c r="C6" s="63">
        <v>5800</v>
      </c>
      <c r="D6" s="63">
        <v>6100</v>
      </c>
      <c r="E6" s="63">
        <v>6400</v>
      </c>
    </row>
    <row r="7" spans="1:16" ht="15" customHeight="1" x14ac:dyDescent="0.3">
      <c r="A7"/>
      <c r="B7" s="63" t="s">
        <v>37</v>
      </c>
      <c r="C7" s="64">
        <v>0.26</v>
      </c>
      <c r="D7" s="64">
        <v>0.255</v>
      </c>
      <c r="E7" s="64">
        <v>0.25</v>
      </c>
    </row>
    <row r="8" spans="1:16" ht="15" customHeight="1" x14ac:dyDescent="0.3">
      <c r="A8"/>
      <c r="B8" t="s">
        <v>38</v>
      </c>
      <c r="D8" s="62">
        <f>D6/C6-1</f>
        <v>5.1724137931034475E-2</v>
      </c>
      <c r="E8" s="62">
        <f>E6/D6-1</f>
        <v>4.9180327868852514E-2</v>
      </c>
      <c r="G8" s="62"/>
    </row>
    <row r="9" spans="1:16" ht="15" customHeight="1" x14ac:dyDescent="0.3">
      <c r="A9"/>
      <c r="B9" t="s">
        <v>40</v>
      </c>
      <c r="E9" s="62">
        <f>(E6/C6)^(1/2)-1</f>
        <v>5.0451462877780351E-2</v>
      </c>
    </row>
    <row r="10" spans="1:16" ht="15" customHeight="1" x14ac:dyDescent="0.3">
      <c r="A10"/>
      <c r="B10"/>
      <c r="E10" s="62"/>
    </row>
    <row r="11" spans="1:16" ht="15" customHeight="1" x14ac:dyDescent="0.3">
      <c r="A11" s="15" t="s">
        <v>42</v>
      </c>
      <c r="B11"/>
    </row>
    <row r="12" spans="1:16" ht="15" customHeight="1" x14ac:dyDescent="0.3">
      <c r="A12"/>
      <c r="B12" s="16" t="s">
        <v>63</v>
      </c>
    </row>
    <row r="13" spans="1:16" ht="15" customHeight="1" x14ac:dyDescent="0.3">
      <c r="A13"/>
      <c r="B13" s="12" t="s">
        <v>22</v>
      </c>
      <c r="C13" s="12" t="s">
        <v>46</v>
      </c>
      <c r="D13" s="12" t="s">
        <v>45</v>
      </c>
      <c r="E13" s="12" t="s">
        <v>32</v>
      </c>
      <c r="F13" s="12" t="s">
        <v>34</v>
      </c>
      <c r="G13" s="12" t="s">
        <v>23</v>
      </c>
    </row>
    <row r="14" spans="1:16" ht="15" customHeight="1" x14ac:dyDescent="0.3">
      <c r="A14"/>
      <c r="B14" s="16" t="s">
        <v>24</v>
      </c>
      <c r="C14" s="67">
        <v>15.22</v>
      </c>
      <c r="D14" s="67">
        <v>4.21</v>
      </c>
      <c r="E14" s="68">
        <v>8.1000000000000003E-2</v>
      </c>
      <c r="F14" s="68">
        <v>0.20300000000000001</v>
      </c>
      <c r="G14" s="68">
        <v>0.29599999999999999</v>
      </c>
    </row>
    <row r="15" spans="1:16" ht="15" customHeight="1" x14ac:dyDescent="0.3">
      <c r="A15"/>
      <c r="B15" s="16" t="s">
        <v>25</v>
      </c>
      <c r="C15" s="67">
        <v>19.16</v>
      </c>
      <c r="D15" s="67">
        <v>8.6199999999999992</v>
      </c>
      <c r="E15" s="68">
        <v>0.17100000000000001</v>
      </c>
      <c r="F15" s="68">
        <v>0.28899999999999998</v>
      </c>
      <c r="G15" s="68">
        <v>0.45100000000000001</v>
      </c>
    </row>
    <row r="16" spans="1:16" ht="15" customHeight="1" x14ac:dyDescent="0.3">
      <c r="A16"/>
      <c r="B16" s="16" t="s">
        <v>26</v>
      </c>
      <c r="C16" s="67">
        <v>16.27</v>
      </c>
      <c r="D16" s="67">
        <v>3.23</v>
      </c>
      <c r="E16" s="68">
        <v>0.128</v>
      </c>
      <c r="F16" s="68">
        <v>0.14599999999999999</v>
      </c>
      <c r="G16" s="68">
        <v>0.19900000000000001</v>
      </c>
      <c r="I16" s="62"/>
    </row>
    <row r="17" spans="1:10" ht="15" customHeight="1" x14ac:dyDescent="0.3">
      <c r="A17"/>
    </row>
    <row r="18" spans="1:10" ht="15" customHeight="1" x14ac:dyDescent="0.3">
      <c r="A18"/>
      <c r="B18" s="16" t="s">
        <v>56</v>
      </c>
    </row>
    <row r="19" spans="1:10" ht="15" customHeight="1" x14ac:dyDescent="0.3">
      <c r="A19"/>
      <c r="B19" s="86" t="s">
        <v>58</v>
      </c>
      <c r="C19" s="86"/>
      <c r="D19" s="86"/>
      <c r="E19" s="86"/>
      <c r="F19" s="86"/>
      <c r="G19" s="86"/>
    </row>
    <row r="20" spans="1:10" ht="15" customHeight="1" x14ac:dyDescent="0.3">
      <c r="A20"/>
      <c r="B20" s="16" t="s">
        <v>57</v>
      </c>
    </row>
    <row r="21" spans="1:10" ht="15" customHeight="1" x14ac:dyDescent="0.3">
      <c r="A21"/>
      <c r="B21" s="86" t="s">
        <v>59</v>
      </c>
      <c r="C21" s="86"/>
      <c r="D21" s="86"/>
      <c r="E21" s="86"/>
      <c r="F21" s="86"/>
      <c r="G21" s="86"/>
    </row>
    <row r="22" spans="1:10" ht="15" customHeight="1" x14ac:dyDescent="0.3">
      <c r="A22"/>
      <c r="B22" s="16" t="s">
        <v>51</v>
      </c>
    </row>
    <row r="23" spans="1:10" ht="31.95" customHeight="1" x14ac:dyDescent="0.3">
      <c r="A23"/>
      <c r="B23" s="85" t="s">
        <v>61</v>
      </c>
      <c r="C23" s="85"/>
      <c r="D23" s="85"/>
      <c r="E23" s="85"/>
      <c r="F23" s="85"/>
      <c r="G23" s="85"/>
    </row>
    <row r="24" spans="1:10" ht="15" customHeight="1" x14ac:dyDescent="0.3">
      <c r="A24"/>
      <c r="B24" s="16" t="s">
        <v>27</v>
      </c>
    </row>
    <row r="25" spans="1:10" ht="15" customHeight="1" x14ac:dyDescent="0.3">
      <c r="A25"/>
      <c r="B25" s="86" t="s">
        <v>60</v>
      </c>
      <c r="C25" s="86"/>
      <c r="D25" s="86"/>
      <c r="E25" s="86"/>
      <c r="F25" s="86"/>
      <c r="G25" s="86"/>
    </row>
    <row r="26" spans="1:10" ht="15" customHeight="1" x14ac:dyDescent="0.3">
      <c r="A26"/>
    </row>
    <row r="27" spans="1:10" ht="15" customHeight="1" x14ac:dyDescent="0.3">
      <c r="A27" s="15" t="s">
        <v>43</v>
      </c>
      <c r="E27" s="72"/>
    </row>
    <row r="28" spans="1:10" ht="15" customHeight="1" x14ac:dyDescent="0.3">
      <c r="A28"/>
      <c r="B28" s="16" t="s">
        <v>62</v>
      </c>
    </row>
    <row r="29" spans="1:10" ht="15" customHeight="1" x14ac:dyDescent="0.3">
      <c r="A29"/>
      <c r="B29" s="12" t="s">
        <v>28</v>
      </c>
      <c r="C29" s="12" t="s">
        <v>45</v>
      </c>
      <c r="D29" s="12" t="s">
        <v>46</v>
      </c>
      <c r="E29" s="12" t="s">
        <v>39</v>
      </c>
      <c r="F29" s="12" t="s">
        <v>40</v>
      </c>
    </row>
    <row r="30" spans="1:10" ht="15" customHeight="1" x14ac:dyDescent="0.3">
      <c r="A30"/>
      <c r="B30" s="16" t="s">
        <v>29</v>
      </c>
      <c r="C30" s="67">
        <v>5.4</v>
      </c>
      <c r="D30" s="67">
        <v>15.6</v>
      </c>
      <c r="E30" s="68">
        <v>0.34360000000000002</v>
      </c>
      <c r="F30" s="68">
        <v>5.62E-2</v>
      </c>
      <c r="I30" s="62"/>
      <c r="J30" s="62"/>
    </row>
    <row r="31" spans="1:10" ht="15" customHeight="1" x14ac:dyDescent="0.3">
      <c r="A31"/>
      <c r="B31" s="16" t="s">
        <v>31</v>
      </c>
      <c r="C31" s="67">
        <v>9.1999999999999993</v>
      </c>
      <c r="D31" s="67">
        <v>44</v>
      </c>
      <c r="E31" s="68">
        <v>0.2082</v>
      </c>
      <c r="F31" s="68">
        <v>0.20669999999999999</v>
      </c>
      <c r="I31" s="62"/>
      <c r="J31" s="62"/>
    </row>
    <row r="32" spans="1:10" ht="15" customHeight="1" x14ac:dyDescent="0.3">
      <c r="A32"/>
      <c r="B32" s="16" t="s">
        <v>30</v>
      </c>
      <c r="C32" s="67">
        <v>6</v>
      </c>
      <c r="D32" s="67">
        <v>29.3</v>
      </c>
      <c r="E32" s="68">
        <v>0.20660000000000001</v>
      </c>
      <c r="F32" s="68">
        <v>0.22309999999999999</v>
      </c>
      <c r="I32" s="62"/>
      <c r="J32" s="62"/>
    </row>
    <row r="33" spans="1:10" ht="15" customHeight="1" x14ac:dyDescent="0.3">
      <c r="A33"/>
      <c r="B33" s="16" t="s">
        <v>49</v>
      </c>
      <c r="C33" s="70">
        <v>5.8</v>
      </c>
      <c r="D33" s="70">
        <v>28.5</v>
      </c>
      <c r="E33" s="71">
        <v>0.20469999999999999</v>
      </c>
      <c r="F33" s="71">
        <v>3.6200000000000003E-2</v>
      </c>
      <c r="I33" s="62"/>
      <c r="J33" s="62"/>
    </row>
    <row r="34" spans="1:10" ht="15" customHeight="1" x14ac:dyDescent="0.3">
      <c r="A34"/>
      <c r="G34" s="65"/>
    </row>
    <row r="35" spans="1:10" ht="15" customHeight="1" x14ac:dyDescent="0.3">
      <c r="A35"/>
      <c r="B35" s="16" t="s">
        <v>41</v>
      </c>
    </row>
    <row r="36" spans="1:10" ht="28.2" customHeight="1" x14ac:dyDescent="0.3">
      <c r="A36"/>
      <c r="B36" s="85"/>
      <c r="C36" s="85"/>
      <c r="D36" s="85"/>
      <c r="E36" s="85"/>
      <c r="F36" s="85"/>
      <c r="G36" s="85"/>
    </row>
    <row r="37" spans="1:10" ht="14.4" x14ac:dyDescent="0.3">
      <c r="A37"/>
      <c r="B37" s="16" t="s">
        <v>53</v>
      </c>
    </row>
    <row r="38" spans="1:10" ht="37.950000000000003" customHeight="1" x14ac:dyDescent="0.3">
      <c r="A38"/>
      <c r="B38" s="85"/>
      <c r="C38" s="85"/>
      <c r="D38" s="85"/>
      <c r="E38" s="85"/>
      <c r="F38" s="85"/>
      <c r="G38" s="85"/>
    </row>
    <row r="40" spans="1:10" ht="15" customHeight="1" x14ac:dyDescent="0.3">
      <c r="A40" s="15" t="s">
        <v>44</v>
      </c>
    </row>
    <row r="41" spans="1:10" ht="15" customHeight="1" x14ac:dyDescent="0.3">
      <c r="A41"/>
      <c r="B41" s="16" t="s">
        <v>50</v>
      </c>
      <c r="C41" s="60"/>
    </row>
    <row r="42" spans="1:10" ht="15" customHeight="1" x14ac:dyDescent="0.3">
      <c r="A42"/>
      <c r="B42" s="16" t="s">
        <v>47</v>
      </c>
      <c r="C42" s="61"/>
    </row>
    <row r="43" spans="1:10" ht="15" customHeight="1" x14ac:dyDescent="0.3">
      <c r="A43"/>
      <c r="B43" s="16" t="s">
        <v>48</v>
      </c>
      <c r="C43" s="69"/>
    </row>
    <row r="44" spans="1:10" ht="15" customHeight="1" x14ac:dyDescent="0.3">
      <c r="A44"/>
    </row>
    <row r="45" spans="1:10" ht="15" customHeight="1" x14ac:dyDescent="0.3">
      <c r="A45"/>
      <c r="B45" s="16" t="s">
        <v>33</v>
      </c>
    </row>
    <row r="47" spans="1:10" ht="15" customHeight="1" x14ac:dyDescent="0.3">
      <c r="A47" s="15" t="s">
        <v>16</v>
      </c>
    </row>
  </sheetData>
  <mergeCells count="6">
    <mergeCell ref="B38:G38"/>
    <mergeCell ref="B19:G19"/>
    <mergeCell ref="B21:G21"/>
    <mergeCell ref="B23:G23"/>
    <mergeCell ref="B25:G25"/>
    <mergeCell ref="B36:G36"/>
  </mergeCell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64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1" manualBreakCount="1">
    <brk id="26" max="1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13B16C-1057-4F83-9031-A9DDBE7E6109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8E5F9D8C-8CA1-42B8-A1BA-84E2FCB3EB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4412C6-6444-4AED-8842-30A375E3C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Activity</vt:lpstr>
      <vt:lpstr>Activity!Print_Area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Sound Booth</cp:lastModifiedBy>
  <cp:lastPrinted>2017-03-03T09:51:24Z</cp:lastPrinted>
  <dcterms:created xsi:type="dcterms:W3CDTF">2016-02-03T14:06:14Z</dcterms:created>
  <dcterms:modified xsi:type="dcterms:W3CDTF">2025-05-28T14:54:58Z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