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juan_cabrera_fe_training/Documents/FE/MatDev/Felix Challenges/2025 Felix Challenges/2025 Felix LBO Challenge/"/>
    </mc:Choice>
  </mc:AlternateContent>
  <xr:revisionPtr revIDLastSave="0" documentId="8_{4461A807-DF65-4366-BAA4-08C03B49776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Circswitch">Info!$N$10</definedName>
    <definedName name="_xlnm.Print_Area" localSheetId="2">Activity!$A$1:$O$22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9" i="2" s="1"/>
  <c r="F59" i="2" s="1"/>
  <c r="G59" i="2" s="1"/>
  <c r="H59" i="2" s="1"/>
  <c r="I59" i="2" s="1"/>
  <c r="J59" i="2" s="1"/>
  <c r="F6" i="2" l="1"/>
  <c r="G6" i="2"/>
  <c r="A7" i="1" l="1"/>
  <c r="A1" i="6" l="1"/>
  <c r="A1" i="2" s="1"/>
</calcChain>
</file>

<file path=xl/sharedStrings.xml><?xml version="1.0" encoding="utf-8"?>
<sst xmlns="http://schemas.openxmlformats.org/spreadsheetml/2006/main" count="113" uniqueCount="101">
  <si>
    <t>Felix LBO Challenge</t>
  </si>
  <si>
    <t>This document is for training purposes only. Financial Edge accepts no responsibility or liability for any other purpose or usage.</t>
  </si>
  <si>
    <t>Tryout Information</t>
  </si>
  <si>
    <t>Features</t>
  </si>
  <si>
    <t>Model Details</t>
  </si>
  <si>
    <t>◦</t>
  </si>
  <si>
    <t>Deal structuring</t>
  </si>
  <si>
    <t>Company name</t>
  </si>
  <si>
    <t>Flowers Foods</t>
  </si>
  <si>
    <t>Link between deal structuring and private equity returns</t>
  </si>
  <si>
    <t>Date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</si>
  <si>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</si>
  <si>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</si>
  <si>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</si>
  <si>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</si>
  <si>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</si>
  <si>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</si>
  <si>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</si>
  <si>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</si>
  <si>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</si>
  <si>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</si>
  <si>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</si>
  <si>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</si>
  <si>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Consensus forecasts for Flowers Foods</t>
  </si>
  <si>
    <t>LTM</t>
  </si>
  <si>
    <t>Revenue</t>
  </si>
  <si>
    <t>Growth</t>
  </si>
  <si>
    <t>EBITDA</t>
  </si>
  <si>
    <t>Margin</t>
  </si>
  <si>
    <t>EPS</t>
  </si>
  <si>
    <t>Acquisition enterprise value</t>
  </si>
  <si>
    <t xml:space="preserve">Acquisition enterprise value (M) </t>
  </si>
  <si>
    <t xml:space="preserve">Stock options and RSUs </t>
  </si>
  <si>
    <t>VWAP</t>
  </si>
  <si>
    <t>Amount</t>
  </si>
  <si>
    <t>Strike Price</t>
  </si>
  <si>
    <t>Dilution</t>
  </si>
  <si>
    <t>Acquisition premium</t>
  </si>
  <si>
    <t>Acquisition Price</t>
  </si>
  <si>
    <t>Basic shares * (M)</t>
  </si>
  <si>
    <t>Dilution adjustment - RSUs</t>
  </si>
  <si>
    <t>Fully diluted shares out. (M)</t>
  </si>
  <si>
    <t xml:space="preserve">Acquisition equity value (M) </t>
  </si>
  <si>
    <t>NCI (M)</t>
  </si>
  <si>
    <t>Debt and equivalents (M)</t>
  </si>
  <si>
    <t>After tax pension liability (M)</t>
  </si>
  <si>
    <t>Short term investments and cash (M)</t>
  </si>
  <si>
    <t>Long term financial assets (M)</t>
  </si>
  <si>
    <t xml:space="preserve">LBO Assumptions </t>
  </si>
  <si>
    <t>Acquisition assumptions</t>
  </si>
  <si>
    <t>Fees % acquisition enterprise value</t>
  </si>
  <si>
    <t>SOFR</t>
  </si>
  <si>
    <t>Tax rate</t>
  </si>
  <si>
    <t>Senior debt interest rate</t>
  </si>
  <si>
    <t>Junior debt interest rate</t>
  </si>
  <si>
    <t>Maximum debt/EBITDA</t>
  </si>
  <si>
    <t>Senior debt/EBITDA</t>
  </si>
  <si>
    <t>Junior debt/EBITDA</t>
  </si>
  <si>
    <t>Exit Year</t>
  </si>
  <si>
    <t>Exit EV/EBITDA Multiple</t>
  </si>
  <si>
    <t>Short Form LBO Model</t>
  </si>
  <si>
    <t>Uses of funds</t>
  </si>
  <si>
    <t>Fees</t>
  </si>
  <si>
    <t>Total</t>
  </si>
  <si>
    <t>Sources of funds</t>
  </si>
  <si>
    <t>Senior debt</t>
  </si>
  <si>
    <t>Junior debt</t>
  </si>
  <si>
    <t>Common equity</t>
  </si>
  <si>
    <t>Revenue growth % (FY28-FY30 from research model)</t>
  </si>
  <si>
    <t>EBITDA margin % (FY28-FY30 from research model)</t>
  </si>
  <si>
    <t>Operational improvements % LTM revenue</t>
  </si>
  <si>
    <t>Capex % sales (from research model)</t>
  </si>
  <si>
    <t>Capex % D&amp;A (from research model)</t>
  </si>
  <si>
    <t>Operating working capital % sales (from research model)</t>
  </si>
  <si>
    <t>EBITDA before operational improvements</t>
  </si>
  <si>
    <t>Operational improvements</t>
  </si>
  <si>
    <t>EBITDA after operational improvements</t>
  </si>
  <si>
    <t>Capex</t>
  </si>
  <si>
    <t>D&amp;A</t>
  </si>
  <si>
    <t xml:space="preserve">EBIT </t>
  </si>
  <si>
    <t>Interest expense</t>
  </si>
  <si>
    <t>Profit before tax</t>
  </si>
  <si>
    <t>Tax expense</t>
  </si>
  <si>
    <t>Net income</t>
  </si>
  <si>
    <t xml:space="preserve">OWC  </t>
  </si>
  <si>
    <t>Change in OWC</t>
  </si>
  <si>
    <t>Cash flow available for debt repayment</t>
  </si>
  <si>
    <t>Beginning senior debt</t>
  </si>
  <si>
    <t>Repayment</t>
  </si>
  <si>
    <t>Ending senior debt</t>
  </si>
  <si>
    <t>Beginning junior debt</t>
  </si>
  <si>
    <t>Ending junior debt</t>
  </si>
  <si>
    <t>Debt repaid % total debt</t>
  </si>
  <si>
    <t>Returns to equity holders</t>
  </si>
  <si>
    <t>Year count</t>
  </si>
  <si>
    <t>Enterprise value</t>
  </si>
  <si>
    <t>Net debt</t>
  </si>
  <si>
    <t>Equity value</t>
  </si>
  <si>
    <t>Cash flow to PE firm</t>
  </si>
  <si>
    <t>IRR of PE firm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</si>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</sst>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.00_);\(#,##0.00\);0.00_);@_)"/>
    <numFmt numFmtId="174" formatCode="mmm\'yy&quot;a&quot;"/>
    <numFmt numFmtId="175" formatCode="mmm\'yy&quot;e&quot;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1" applyNumberFormat="0">
      <protection locked="0"/>
    </xf>
    <xf numFmtId="0" fontId="2" fillId="5" borderId="12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</cellStyleXfs>
  <cellXfs count="86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72" fontId="25" fillId="2" borderId="0" xfId="0" applyFont="1" applyFill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Border="1" applyAlignment="1">
      <alignment vertical="top"/>
    </xf>
    <xf numFmtId="168" fontId="2" fillId="5" borderId="0" xfId="51" applyNumberFormat="1" applyFon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Fon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8" fontId="30" fillId="37" borderId="11" xfId="61" applyNumberFormat="1">
      <protection locked="0"/>
    </xf>
    <xf numFmtId="168" fontId="2" fillId="0" borderId="0" xfId="51" applyNumberFormat="1" applyFont="1" applyFill="1" applyAlignment="1"/>
    <xf numFmtId="0" fontId="2" fillId="0" borderId="0" xfId="62" applyFont="1" applyFill="1" applyBorder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0" fontId="0" fillId="5" borderId="12" xfId="62" applyFont="1" applyAlignment="1"/>
    <xf numFmtId="172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30" fillId="37" borderId="11" xfId="61" applyNumberFormat="1">
      <protection locked="0"/>
    </xf>
    <xf numFmtId="170" fontId="30" fillId="37" borderId="11" xfId="57" applyFont="1" applyFill="1" applyBorder="1" applyProtection="1">
      <protection locked="0"/>
    </xf>
    <xf numFmtId="170" fontId="0" fillId="0" borderId="0" xfId="57" applyFont="1" applyFill="1"/>
    <xf numFmtId="170" fontId="30" fillId="37" borderId="11" xfId="61" applyNumberFormat="1">
      <protection locked="0"/>
    </xf>
    <xf numFmtId="170" fontId="30" fillId="0" borderId="0" xfId="58" applyNumberFormat="1" applyFill="1"/>
    <xf numFmtId="168" fontId="27" fillId="2" borderId="0" xfId="53" applyAlignment="1">
      <alignment horizontal="left"/>
    </xf>
    <xf numFmtId="168" fontId="33" fillId="0" borderId="0" xfId="54" applyFont="1">
      <alignment vertical="top"/>
    </xf>
    <xf numFmtId="172" fontId="33" fillId="0" borderId="0" xfId="0" applyFont="1"/>
    <xf numFmtId="172" fontId="30" fillId="39" borderId="11" xfId="61" applyNumberFormat="1" applyFill="1">
      <protection locked="0"/>
    </xf>
    <xf numFmtId="170" fontId="30" fillId="39" borderId="11" xfId="61" applyNumberFormat="1" applyFill="1">
      <protection locked="0"/>
    </xf>
    <xf numFmtId="173" fontId="30" fillId="39" borderId="11" xfId="61" applyNumberFormat="1" applyFill="1">
      <protection locked="0"/>
    </xf>
    <xf numFmtId="168" fontId="30" fillId="39" borderId="11" xfId="61" applyNumberFormat="1" applyFill="1">
      <protection locked="0"/>
    </xf>
    <xf numFmtId="174" fontId="27" fillId="2" borderId="0" xfId="53" applyNumberFormat="1">
      <alignment horizontal="center"/>
    </xf>
    <xf numFmtId="175" fontId="27" fillId="2" borderId="0" xfId="53" applyNumberFormat="1">
      <alignment horizontal="center"/>
    </xf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Fon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NumberFormat="1" applyFill="1" applyBorder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4" fillId="5" borderId="0" xfId="0" applyFont="1" applyFill="1" applyAlignment="1">
      <alignment horizontal="left" vertical="center"/>
    </xf>
    <xf numFmtId="172" fontId="0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7" fontId="2" fillId="5" borderId="0" xfId="51" applyNumberFormat="1" applyFont="1" applyAlignment="1">
      <alignment horizontal="left"/>
    </xf>
    <xf numFmtId="172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172507</xdr:colOff>
      <xdr:row>0</xdr:row>
      <xdr:rowOff>477384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" defaultRowHeight="15"/>
  <cols>
    <col min="1" max="1" width="9.7109375" customWidth="1"/>
    <col min="2" max="13" width="9.140625" customWidth="1"/>
    <col min="14" max="14" width="9.7109375" customWidth="1"/>
    <col min="15" max="26" width="9" customWidth="1"/>
  </cols>
  <sheetData>
    <row r="1" spans="1:14" s="34" customFormat="1" ht="189.7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>
      <c r="A7" s="78" t="str">
        <f ca="1">"© "&amp;YEAR(TODAY())&amp;" Financial Edge Training "</f>
        <v xml:space="preserve">© 2025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79"/>
      <c r="H9" s="79"/>
      <c r="I9" s="79"/>
      <c r="J9" s="79"/>
      <c r="K9" s="28"/>
    </row>
    <row r="10" spans="1:14" s="23" customFormat="1" ht="15" customHeight="1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" defaultRowHeight="15"/>
  <cols>
    <col min="1" max="1" width="1.28515625" customWidth="1"/>
    <col min="2" max="2" width="2.7109375" customWidth="1"/>
    <col min="3" max="3" width="13.140625" customWidth="1"/>
    <col min="4" max="4" width="2.7109375" customWidth="1"/>
    <col min="5" max="7" width="1.28515625" customWidth="1"/>
    <col min="8" max="8" width="2.7109375" customWidth="1"/>
    <col min="9" max="9" width="42.7109375" customWidth="1"/>
    <col min="10" max="11" width="1.28515625" customWidth="1"/>
    <col min="12" max="12" width="15.5703125" bestFit="1" customWidth="1"/>
    <col min="13" max="14" width="1.28515625" customWidth="1"/>
    <col min="15" max="15" width="2.7109375" customWidth="1"/>
    <col min="16" max="16" width="32.5703125" customWidth="1"/>
    <col min="17" max="17" width="2.7109375" customWidth="1"/>
    <col min="18" max="18" width="1.28515625" customWidth="1"/>
    <col min="23" max="23" width="17.7109375" bestFit="1" customWidth="1"/>
  </cols>
  <sheetData>
    <row r="1" spans="1:18" s="34" customFormat="1" ht="45" customHeight="1">
      <c r="A1" s="13" t="str">
        <f>Welcome!A2</f>
        <v>Felix LBO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80" t="s">
        <v>3</v>
      </c>
      <c r="C4" s="80"/>
      <c r="D4" s="80"/>
      <c r="E4" s="80"/>
      <c r="F4" s="80"/>
      <c r="G4" s="80"/>
      <c r="H4" s="80"/>
      <c r="I4" s="80"/>
      <c r="K4" s="1"/>
      <c r="L4" s="80" t="s">
        <v>4</v>
      </c>
      <c r="M4" s="80"/>
      <c r="N4" s="80"/>
      <c r="O4" s="80"/>
      <c r="P4" s="80"/>
      <c r="Q4" s="40"/>
      <c r="R4" s="40"/>
    </row>
    <row r="5" spans="1:18" s="2" customFormat="1" ht="15" customHeight="1">
      <c r="A5" s="17"/>
      <c r="B5" s="8" t="s">
        <v>5</v>
      </c>
      <c r="C5" s="39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2" t="s">
        <v>8</v>
      </c>
      <c r="O5" s="82"/>
      <c r="P5" s="82"/>
      <c r="Q5" s="82"/>
      <c r="R5" s="40"/>
    </row>
    <row r="6" spans="1:18" s="2" customFormat="1" ht="15" customHeight="1">
      <c r="A6" s="3"/>
      <c r="B6" s="8" t="s">
        <v>5</v>
      </c>
      <c r="C6" s="39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3">
        <v>45747</v>
      </c>
      <c r="O6" s="83"/>
      <c r="P6" s="83"/>
      <c r="Q6" s="83"/>
      <c r="R6" s="40"/>
    </row>
    <row r="7" spans="1:18" s="2" customFormat="1" ht="15" customHeight="1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11</v>
      </c>
      <c r="M7" s="9"/>
      <c r="N7" s="82" t="s">
        <v>12</v>
      </c>
      <c r="O7" s="82"/>
      <c r="P7" s="82"/>
      <c r="Q7" s="82"/>
      <c r="R7" s="40"/>
    </row>
    <row r="8" spans="1:18" s="2" customFormat="1" ht="15" customHeight="1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13</v>
      </c>
      <c r="M8" s="9"/>
      <c r="N8" s="82" t="s">
        <v>14</v>
      </c>
      <c r="O8" s="82"/>
      <c r="P8" s="82"/>
      <c r="Q8" s="82"/>
      <c r="R8" s="40"/>
    </row>
    <row r="9" spans="1:18" s="2" customFormat="1" ht="15" customHeight="1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15</v>
      </c>
      <c r="M9" s="9"/>
      <c r="N9" s="82" t="s">
        <v>16</v>
      </c>
      <c r="O9" s="82"/>
      <c r="P9" s="82"/>
      <c r="Q9" s="82"/>
      <c r="R9" s="40"/>
    </row>
    <row r="10" spans="1:18" s="2" customFormat="1" ht="15" customHeight="1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17</v>
      </c>
      <c r="M10" s="9"/>
      <c r="N10" s="84">
        <v>0</v>
      </c>
      <c r="O10" s="84"/>
      <c r="P10" s="84"/>
      <c r="Q10" s="84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85" t="s">
        <v>18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N13" s="1"/>
      <c r="O13" s="80" t="s">
        <v>19</v>
      </c>
      <c r="P13" s="80"/>
      <c r="Q13" s="80"/>
      <c r="R13" s="58"/>
    </row>
    <row r="14" spans="1:18" s="2" customFormat="1" ht="15" customHeight="1">
      <c r="A14" s="56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>
      <c r="A15" s="5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20</v>
      </c>
      <c r="Q15" s="22"/>
      <c r="R15" s="56"/>
    </row>
    <row r="16" spans="1:18" s="2" customFormat="1" ht="15" customHeight="1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21</v>
      </c>
      <c r="Q16" s="22"/>
      <c r="R16" s="56"/>
    </row>
    <row r="17" spans="1:18" s="2" customFormat="1" ht="15" customHeight="1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22</v>
      </c>
      <c r="Q17" s="22"/>
      <c r="R17" s="56"/>
    </row>
    <row r="18" spans="1:18" s="2" customFormat="1" ht="15" customHeight="1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5.7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16"/>
  <sheetViews>
    <sheetView zoomScale="130" zoomScaleNormal="130" workbookViewId="0"/>
  </sheetViews>
  <sheetFormatPr defaultColWidth="9" defaultRowHeight="15" customHeight="1"/>
  <cols>
    <col min="1" max="1" width="1.28515625" style="15" customWidth="1"/>
    <col min="2" max="2" width="40.5703125" style="16" customWidth="1"/>
    <col min="3" max="3" width="18.140625" customWidth="1"/>
    <col min="4" max="10" width="15.7109375" customWidth="1"/>
    <col min="11" max="11" width="11" customWidth="1"/>
    <col min="12" max="12" width="9.140625" customWidth="1"/>
    <col min="13" max="21" width="9.7109375" bestFit="1" customWidth="1"/>
    <col min="22" max="23" width="9" customWidth="1"/>
    <col min="24" max="105" width="9.7109375" bestFit="1" customWidth="1"/>
  </cols>
  <sheetData>
    <row r="1" spans="1:16" s="46" customFormat="1" ht="45" customHeight="1">
      <c r="A1" s="5" t="str">
        <f>Info!A1</f>
        <v>Felix LBO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>
      <c r="A3"/>
      <c r="B3"/>
    </row>
    <row r="4" spans="1:16" ht="15" customHeight="1">
      <c r="A4" s="15" t="s">
        <v>23</v>
      </c>
      <c r="B4"/>
    </row>
    <row r="5" spans="1:16" ht="15" customHeight="1">
      <c r="A5"/>
      <c r="B5" s="66"/>
    </row>
    <row r="6" spans="1:16" ht="15" customHeight="1">
      <c r="A6"/>
      <c r="B6" s="12" t="s">
        <v>10</v>
      </c>
      <c r="C6" s="72">
        <v>45657</v>
      </c>
      <c r="D6" s="12" t="s">
        <v>24</v>
      </c>
      <c r="E6" s="73">
        <f>EOMONTH(C6,12)</f>
        <v>46022</v>
      </c>
      <c r="F6" s="73">
        <f>EOMONTH(E6,12)</f>
        <v>46387</v>
      </c>
      <c r="G6" s="73">
        <f>EOMONTH(F6,12)</f>
        <v>46752</v>
      </c>
    </row>
    <row r="7" spans="1:16" ht="15" customHeight="1">
      <c r="A7"/>
      <c r="B7" s="16" t="s">
        <v>25</v>
      </c>
      <c r="C7" s="68"/>
      <c r="D7" s="68"/>
      <c r="E7" s="68"/>
      <c r="F7" s="68"/>
      <c r="G7" s="68"/>
    </row>
    <row r="8" spans="1:16" ht="15" customHeight="1">
      <c r="A8"/>
      <c r="B8" s="16" t="s">
        <v>26</v>
      </c>
      <c r="C8" s="69"/>
      <c r="D8" s="69"/>
      <c r="E8" s="69"/>
      <c r="F8" s="69"/>
      <c r="G8" s="69"/>
    </row>
    <row r="9" spans="1:16" ht="15" customHeight="1">
      <c r="A9"/>
      <c r="B9" s="16" t="s">
        <v>27</v>
      </c>
      <c r="C9" s="68"/>
      <c r="D9" s="68"/>
      <c r="E9" s="68"/>
      <c r="F9" s="68"/>
      <c r="G9" s="68"/>
    </row>
    <row r="10" spans="1:16" ht="15" customHeight="1">
      <c r="A10"/>
      <c r="B10" s="16" t="s">
        <v>28</v>
      </c>
      <c r="C10" s="69"/>
      <c r="D10" s="69"/>
      <c r="E10" s="69"/>
      <c r="F10" s="69"/>
      <c r="G10" s="69"/>
    </row>
    <row r="11" spans="1:16" ht="15" customHeight="1">
      <c r="A11"/>
      <c r="B11" s="16" t="s">
        <v>29</v>
      </c>
      <c r="C11" s="70"/>
      <c r="D11" s="70"/>
      <c r="E11" s="70"/>
      <c r="F11" s="70"/>
      <c r="G11" s="70"/>
    </row>
    <row r="12" spans="1:16" ht="15" customHeight="1">
      <c r="A12"/>
    </row>
    <row r="13" spans="1:16" ht="15" customHeight="1">
      <c r="A13" s="15" t="s">
        <v>30</v>
      </c>
    </row>
    <row r="14" spans="1:16" ht="15" customHeight="1">
      <c r="B14" s="66"/>
      <c r="E14" s="66"/>
    </row>
    <row r="15" spans="1:16" ht="15" customHeight="1">
      <c r="B15" s="12" t="s">
        <v>31</v>
      </c>
      <c r="C15" s="12"/>
      <c r="E15" s="65" t="s">
        <v>32</v>
      </c>
      <c r="F15" s="12"/>
      <c r="G15" s="12"/>
    </row>
    <row r="16" spans="1:16" ht="15" customHeight="1">
      <c r="B16" s="16" t="s">
        <v>33</v>
      </c>
      <c r="C16" s="68"/>
      <c r="E16" s="16" t="s">
        <v>34</v>
      </c>
      <c r="F16" s="16" t="s">
        <v>35</v>
      </c>
      <c r="G16" s="16" t="s">
        <v>36</v>
      </c>
    </row>
    <row r="17" spans="1:6" ht="15" customHeight="1">
      <c r="B17" s="16" t="s">
        <v>37</v>
      </c>
      <c r="C17" s="63"/>
      <c r="E17" s="68"/>
      <c r="F17" s="71"/>
    </row>
    <row r="18" spans="1:6" ht="15" customHeight="1">
      <c r="B18" s="16" t="s">
        <v>38</v>
      </c>
      <c r="E18" s="68"/>
      <c r="F18" s="71"/>
    </row>
    <row r="19" spans="1:6" ht="15" customHeight="1">
      <c r="B19" s="16" t="s">
        <v>39</v>
      </c>
      <c r="C19" s="68"/>
    </row>
    <row r="20" spans="1:6" ht="15" customHeight="1">
      <c r="B20" s="16" t="s">
        <v>40</v>
      </c>
    </row>
    <row r="21" spans="1:6" ht="15" customHeight="1">
      <c r="B21" s="16" t="s">
        <v>41</v>
      </c>
    </row>
    <row r="22" spans="1:6" ht="15" customHeight="1">
      <c r="B22" s="16" t="s">
        <v>42</v>
      </c>
    </row>
    <row r="23" spans="1:6" ht="15" customHeight="1">
      <c r="B23" s="16" t="s">
        <v>43</v>
      </c>
      <c r="C23" s="68"/>
    </row>
    <row r="24" spans="1:6" ht="15" customHeight="1">
      <c r="B24" s="16" t="s">
        <v>44</v>
      </c>
      <c r="C24" s="68"/>
    </row>
    <row r="25" spans="1:6" ht="15" customHeight="1">
      <c r="B25" s="16" t="s">
        <v>45</v>
      </c>
      <c r="C25" s="68"/>
    </row>
    <row r="26" spans="1:6" ht="15" customHeight="1">
      <c r="B26" s="16" t="s">
        <v>46</v>
      </c>
      <c r="C26" s="68"/>
    </row>
    <row r="27" spans="1:6" ht="15" customHeight="1">
      <c r="B27" s="16" t="s">
        <v>47</v>
      </c>
      <c r="C27" s="68"/>
    </row>
    <row r="28" spans="1:6" ht="15" customHeight="1">
      <c r="B28" s="16" t="s">
        <v>31</v>
      </c>
    </row>
    <row r="30" spans="1:6" ht="15" customHeight="1">
      <c r="A30" s="15" t="s">
        <v>48</v>
      </c>
    </row>
    <row r="31" spans="1:6" ht="15" customHeight="1">
      <c r="B31" s="66"/>
    </row>
    <row r="32" spans="1:6" ht="15" customHeight="1">
      <c r="B32" s="12" t="s">
        <v>49</v>
      </c>
      <c r="C32" s="12"/>
    </row>
    <row r="33" spans="1:5" ht="15" customHeight="1">
      <c r="B33" s="16" t="s">
        <v>50</v>
      </c>
      <c r="C33" s="63"/>
      <c r="D33" s="67"/>
    </row>
    <row r="34" spans="1:5" ht="15" customHeight="1">
      <c r="B34" s="16" t="s">
        <v>51</v>
      </c>
      <c r="C34" s="69"/>
      <c r="D34" s="67"/>
    </row>
    <row r="35" spans="1:5" ht="15" customHeight="1">
      <c r="B35" s="16" t="s">
        <v>52</v>
      </c>
      <c r="C35" s="69"/>
      <c r="D35" s="67"/>
    </row>
    <row r="36" spans="1:5" ht="15" customHeight="1">
      <c r="B36" s="16" t="s">
        <v>53</v>
      </c>
      <c r="C36" s="63"/>
      <c r="E36" s="67"/>
    </row>
    <row r="37" spans="1:5" ht="15" customHeight="1">
      <c r="B37" s="16" t="s">
        <v>54</v>
      </c>
      <c r="C37" s="63"/>
      <c r="E37" s="67"/>
    </row>
    <row r="38" spans="1:5" ht="15" customHeight="1">
      <c r="B38" s="16" t="s">
        <v>55</v>
      </c>
      <c r="C38" s="60"/>
      <c r="D38" s="67"/>
      <c r="E38" s="67"/>
    </row>
    <row r="39" spans="1:5" ht="15" customHeight="1">
      <c r="B39" s="16" t="s">
        <v>56</v>
      </c>
      <c r="C39" s="60"/>
      <c r="D39" s="67"/>
      <c r="E39" s="62"/>
    </row>
    <row r="40" spans="1:5" ht="15" customHeight="1">
      <c r="B40" s="16" t="s">
        <v>57</v>
      </c>
      <c r="E40" s="62"/>
    </row>
    <row r="41" spans="1:5" ht="15" customHeight="1">
      <c r="B41" s="16" t="s">
        <v>58</v>
      </c>
      <c r="C41" s="60"/>
      <c r="D41" s="67"/>
      <c r="E41" s="62"/>
    </row>
    <row r="42" spans="1:5" ht="15" customHeight="1">
      <c r="B42" s="16" t="s">
        <v>59</v>
      </c>
      <c r="C42" s="60"/>
      <c r="D42" s="67"/>
      <c r="E42" s="62"/>
    </row>
    <row r="43" spans="1:5" ht="15" customHeight="1">
      <c r="B43"/>
      <c r="D43" s="67"/>
      <c r="E43" s="62"/>
    </row>
    <row r="44" spans="1:5" ht="15" customHeight="1">
      <c r="B44"/>
      <c r="D44" s="67"/>
      <c r="E44" s="62"/>
    </row>
    <row r="45" spans="1:5" ht="15" customHeight="1">
      <c r="A45"/>
      <c r="B45"/>
    </row>
    <row r="46" spans="1:5" ht="15" customHeight="1">
      <c r="A46" s="15" t="s">
        <v>60</v>
      </c>
    </row>
    <row r="47" spans="1:5" ht="15" customHeight="1">
      <c r="B47" s="16" t="s">
        <v>61</v>
      </c>
    </row>
    <row r="48" spans="1:5" ht="15" customHeight="1">
      <c r="B48" s="16" t="s">
        <v>30</v>
      </c>
    </row>
    <row r="49" spans="2:11" ht="15" customHeight="1">
      <c r="B49" s="16" t="s">
        <v>62</v>
      </c>
    </row>
    <row r="50" spans="2:11" ht="15" customHeight="1">
      <c r="B50" s="16" t="s">
        <v>63</v>
      </c>
    </row>
    <row r="52" spans="2:11" ht="15" customHeight="1">
      <c r="B52" s="16" t="s">
        <v>64</v>
      </c>
    </row>
    <row r="53" spans="2:11" ht="15" customHeight="1">
      <c r="B53" s="16" t="s">
        <v>65</v>
      </c>
    </row>
    <row r="54" spans="2:11" ht="15" customHeight="1">
      <c r="B54" s="16" t="s">
        <v>66</v>
      </c>
    </row>
    <row r="56" spans="2:11" ht="15" customHeight="1">
      <c r="B56" s="16" t="s">
        <v>67</v>
      </c>
    </row>
    <row r="57" spans="2:11" ht="15" customHeight="1">
      <c r="B57" s="16" t="s">
        <v>63</v>
      </c>
    </row>
    <row r="59" spans="2:11" ht="15" customHeight="1">
      <c r="B59" s="12"/>
      <c r="C59" s="12"/>
      <c r="D59" s="12"/>
      <c r="E59" s="73">
        <f>E6</f>
        <v>46022</v>
      </c>
      <c r="F59" s="73">
        <f>EOMONTH(E59,12)</f>
        <v>46387</v>
      </c>
      <c r="G59" s="73">
        <f t="shared" ref="G59:J59" si="0">EOMONTH(F59,12)</f>
        <v>46752</v>
      </c>
      <c r="H59" s="73">
        <f t="shared" si="0"/>
        <v>47118</v>
      </c>
      <c r="I59" s="73">
        <f t="shared" si="0"/>
        <v>47483</v>
      </c>
      <c r="J59" s="73">
        <f t="shared" si="0"/>
        <v>47848</v>
      </c>
    </row>
    <row r="60" spans="2:11" ht="15" customHeight="1">
      <c r="B60" s="16" t="s">
        <v>68</v>
      </c>
      <c r="C60" s="16"/>
      <c r="E60" s="62"/>
      <c r="F60" s="62"/>
      <c r="G60" s="62"/>
      <c r="H60" s="61">
        <v>0.02</v>
      </c>
      <c r="I60" s="61">
        <v>0.02</v>
      </c>
      <c r="J60" s="61">
        <v>0.02</v>
      </c>
    </row>
    <row r="61" spans="2:11" ht="15" customHeight="1">
      <c r="B61" s="16" t="s">
        <v>69</v>
      </c>
      <c r="C61" s="16"/>
      <c r="E61" s="62"/>
      <c r="F61" s="62"/>
      <c r="G61" s="62"/>
      <c r="H61" s="61">
        <v>0.108</v>
      </c>
      <c r="I61" s="61">
        <v>0.108</v>
      </c>
      <c r="J61" s="61">
        <v>0.108</v>
      </c>
    </row>
    <row r="62" spans="2:11" ht="15" customHeight="1">
      <c r="B62" s="16" t="s">
        <v>70</v>
      </c>
      <c r="C62" s="16"/>
      <c r="F62" s="61"/>
      <c r="G62" s="61"/>
      <c r="H62" s="61"/>
      <c r="I62" s="61"/>
      <c r="J62" s="61"/>
      <c r="K62" s="67"/>
    </row>
    <row r="63" spans="2:11" ht="15" customHeight="1">
      <c r="B63" s="16" t="s">
        <v>71</v>
      </c>
      <c r="C63" s="16"/>
      <c r="F63" s="63">
        <v>0.03</v>
      </c>
      <c r="G63" s="63">
        <v>0.03</v>
      </c>
      <c r="H63" s="63">
        <v>0.03</v>
      </c>
      <c r="I63" s="63">
        <v>0.03</v>
      </c>
      <c r="J63" s="63">
        <v>0.03</v>
      </c>
    </row>
    <row r="64" spans="2:11" ht="15" customHeight="1">
      <c r="B64" s="16" t="s">
        <v>72</v>
      </c>
      <c r="C64" s="16"/>
      <c r="F64" s="63">
        <v>1.1000000000000001</v>
      </c>
      <c r="G64" s="63">
        <v>1.1000000000000001</v>
      </c>
      <c r="H64" s="63">
        <v>1.1000000000000001</v>
      </c>
      <c r="I64" s="63">
        <v>1.1000000000000001</v>
      </c>
      <c r="J64" s="63">
        <v>1.1000000000000001</v>
      </c>
    </row>
    <row r="65" spans="2:10" ht="15" customHeight="1">
      <c r="B65" s="16" t="s">
        <v>73</v>
      </c>
      <c r="C65" s="16"/>
      <c r="E65" s="63">
        <v>0.03</v>
      </c>
      <c r="F65" s="63">
        <v>0.03</v>
      </c>
      <c r="G65" s="63">
        <v>0.03</v>
      </c>
      <c r="H65" s="63">
        <v>0.03</v>
      </c>
      <c r="I65" s="63">
        <v>0.03</v>
      </c>
      <c r="J65" s="63">
        <v>0.03</v>
      </c>
    </row>
    <row r="66" spans="2:10" ht="15" customHeight="1">
      <c r="C66" s="16"/>
      <c r="E66" s="64"/>
      <c r="F66" s="64"/>
      <c r="G66" s="64"/>
      <c r="H66" s="64"/>
      <c r="I66" s="64"/>
      <c r="J66" s="64"/>
    </row>
    <row r="67" spans="2:10" ht="15" customHeight="1">
      <c r="B67" s="16" t="s">
        <v>25</v>
      </c>
      <c r="C67" s="16"/>
    </row>
    <row r="68" spans="2:10" ht="15" customHeight="1">
      <c r="B68" s="16" t="s">
        <v>74</v>
      </c>
      <c r="C68" s="16"/>
    </row>
    <row r="69" spans="2:10" ht="15" customHeight="1">
      <c r="B69" s="16" t="s">
        <v>75</v>
      </c>
      <c r="C69" s="16"/>
    </row>
    <row r="70" spans="2:10" ht="15" customHeight="1">
      <c r="B70" s="16" t="s">
        <v>76</v>
      </c>
      <c r="C70" s="16"/>
    </row>
    <row r="71" spans="2:10" ht="15" customHeight="1">
      <c r="B71" s="16" t="s">
        <v>77</v>
      </c>
      <c r="C71" s="16"/>
    </row>
    <row r="72" spans="2:10" ht="15" customHeight="1">
      <c r="B72" s="16" t="s">
        <v>78</v>
      </c>
      <c r="C72" s="16"/>
    </row>
    <row r="73" spans="2:10" ht="15" customHeight="1">
      <c r="B73" s="16" t="s">
        <v>79</v>
      </c>
      <c r="C73" s="16"/>
    </row>
    <row r="74" spans="2:10" ht="15" customHeight="1">
      <c r="B74" s="16" t="s">
        <v>80</v>
      </c>
      <c r="C74" s="16"/>
    </row>
    <row r="75" spans="2:10" ht="15" customHeight="1">
      <c r="B75" s="16" t="s">
        <v>81</v>
      </c>
      <c r="C75" s="16"/>
    </row>
    <row r="76" spans="2:10" ht="15" customHeight="1">
      <c r="B76" s="16" t="s">
        <v>82</v>
      </c>
      <c r="C76" s="16"/>
    </row>
    <row r="77" spans="2:10" ht="15" customHeight="1">
      <c r="B77" s="16" t="s">
        <v>83</v>
      </c>
      <c r="C77" s="16"/>
    </row>
    <row r="78" spans="2:10" ht="15" customHeight="1">
      <c r="C78" s="16"/>
    </row>
    <row r="79" spans="2:10" ht="15" customHeight="1">
      <c r="B79" s="16" t="s">
        <v>83</v>
      </c>
      <c r="C79" s="16"/>
    </row>
    <row r="80" spans="2:10" ht="15" customHeight="1">
      <c r="B80" s="16" t="s">
        <v>78</v>
      </c>
      <c r="C80" s="16"/>
    </row>
    <row r="81" spans="2:10" ht="15" customHeight="1">
      <c r="B81" s="16" t="s">
        <v>77</v>
      </c>
      <c r="C81" s="16"/>
    </row>
    <row r="82" spans="2:10" ht="15" customHeight="1">
      <c r="B82" s="16" t="s">
        <v>84</v>
      </c>
      <c r="C82" s="16"/>
    </row>
    <row r="83" spans="2:10" ht="15" customHeight="1">
      <c r="B83" s="16" t="s">
        <v>85</v>
      </c>
      <c r="C83" s="16"/>
    </row>
    <row r="84" spans="2:10" ht="15" customHeight="1">
      <c r="B84" s="16" t="s">
        <v>86</v>
      </c>
      <c r="C84" s="16"/>
    </row>
    <row r="85" spans="2:10" ht="15" customHeight="1">
      <c r="C85" s="16"/>
    </row>
    <row r="86" spans="2:10" ht="15" customHeight="1">
      <c r="B86" s="16" t="s">
        <v>87</v>
      </c>
      <c r="C86" s="16"/>
    </row>
    <row r="87" spans="2:10" ht="15" customHeight="1">
      <c r="B87" s="16" t="s">
        <v>88</v>
      </c>
      <c r="C87" s="16"/>
    </row>
    <row r="88" spans="2:10" ht="15" customHeight="1">
      <c r="B88" s="16" t="s">
        <v>89</v>
      </c>
      <c r="C88" s="16"/>
    </row>
    <row r="89" spans="2:10" ht="15" customHeight="1">
      <c r="B89" s="16" t="s">
        <v>80</v>
      </c>
      <c r="C89" s="16"/>
    </row>
    <row r="90" spans="2:10" ht="15" customHeight="1">
      <c r="C90" s="16"/>
    </row>
    <row r="91" spans="2:10" ht="15" customHeight="1">
      <c r="B91" s="16" t="s">
        <v>90</v>
      </c>
      <c r="C91" s="16"/>
    </row>
    <row r="92" spans="2:10" ht="15" customHeight="1">
      <c r="B92" s="16" t="s">
        <v>88</v>
      </c>
      <c r="C92" s="16"/>
    </row>
    <row r="93" spans="2:10" ht="15" customHeight="1">
      <c r="B93" s="16" t="s">
        <v>91</v>
      </c>
      <c r="C93" s="16"/>
    </row>
    <row r="94" spans="2:10" ht="15" customHeight="1">
      <c r="B94" s="16" t="s">
        <v>80</v>
      </c>
      <c r="C94" s="16"/>
    </row>
    <row r="95" spans="2:10" ht="15" customHeight="1">
      <c r="C95" s="16"/>
    </row>
    <row r="96" spans="2:10" ht="15" customHeight="1">
      <c r="B96" s="16" t="s">
        <v>92</v>
      </c>
      <c r="C96" s="16"/>
      <c r="E96" s="62"/>
      <c r="F96" s="62"/>
      <c r="G96" s="62"/>
      <c r="H96" s="62"/>
      <c r="I96" s="62"/>
      <c r="J96" s="62"/>
    </row>
    <row r="97" spans="1:11" ht="15" customHeight="1">
      <c r="C97" s="16"/>
      <c r="E97" s="62"/>
      <c r="F97" s="62"/>
      <c r="G97" s="62"/>
      <c r="H97" s="62"/>
      <c r="I97" s="62"/>
      <c r="J97" s="62"/>
      <c r="K97" s="67"/>
    </row>
    <row r="98" spans="1:11" ht="15" customHeight="1">
      <c r="C98" s="16"/>
    </row>
    <row r="99" spans="1:11" ht="15" customHeight="1">
      <c r="C99" s="16"/>
    </row>
    <row r="100" spans="1:11" ht="15" customHeight="1">
      <c r="C100" s="16"/>
      <c r="E100" s="62"/>
      <c r="F100" s="62"/>
      <c r="G100" s="62"/>
      <c r="H100" s="62"/>
      <c r="I100" s="62"/>
      <c r="J100" s="62"/>
    </row>
    <row r="101" spans="1:11" ht="15" customHeight="1">
      <c r="A101" s="15" t="s">
        <v>93</v>
      </c>
      <c r="C101" s="16"/>
    </row>
    <row r="102" spans="1:11" ht="15" customHeight="1">
      <c r="B102" s="16" t="s">
        <v>94</v>
      </c>
      <c r="C102" s="16"/>
    </row>
    <row r="103" spans="1:11" ht="15" customHeight="1">
      <c r="B103" s="16" t="s">
        <v>95</v>
      </c>
      <c r="C103" s="16"/>
    </row>
    <row r="104" spans="1:11" ht="15" customHeight="1">
      <c r="B104" s="16" t="s">
        <v>96</v>
      </c>
      <c r="C104" s="16"/>
    </row>
    <row r="105" spans="1:11" ht="15" customHeight="1">
      <c r="C105" s="16"/>
    </row>
    <row r="106" spans="1:11" ht="15" customHeight="1">
      <c r="B106" s="16" t="s">
        <v>97</v>
      </c>
      <c r="C106" s="16"/>
    </row>
    <row r="107" spans="1:11" ht="15" customHeight="1">
      <c r="C107" s="16"/>
    </row>
    <row r="108" spans="1:11" ht="15" customHeight="1">
      <c r="B108" s="16" t="s">
        <v>98</v>
      </c>
      <c r="C108" s="16"/>
    </row>
    <row r="109" spans="1:11" ht="15" customHeight="1">
      <c r="B109" s="16" t="s">
        <v>99</v>
      </c>
      <c r="C109" s="16"/>
      <c r="E109" s="62"/>
    </row>
    <row r="110" spans="1:11" ht="15" customHeight="1">
      <c r="C110" s="16"/>
      <c r="E110" s="67"/>
    </row>
    <row r="111" spans="1:11" ht="15" customHeight="1">
      <c r="A111" s="15" t="s">
        <v>100</v>
      </c>
      <c r="C111" s="16"/>
      <c r="E111" s="67"/>
    </row>
    <row r="112" spans="1:11" ht="15" customHeight="1">
      <c r="C112" s="16"/>
      <c r="E112" s="67"/>
    </row>
    <row r="113" spans="3:5" ht="15" customHeight="1">
      <c r="C113" s="16"/>
      <c r="E113" s="67"/>
    </row>
    <row r="114" spans="3:5" ht="15" customHeight="1">
      <c r="C114" s="16"/>
      <c r="E114" s="67"/>
    </row>
    <row r="115" spans="3:5" ht="15" customHeight="1">
      <c r="C115" s="16"/>
      <c r="E115" s="67"/>
    </row>
    <row r="116" spans="3:5" ht="15" customHeight="1">
      <c r="C116" s="16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1" manualBreakCount="1">
    <brk id="3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C6D3A-0884-4A00-9D88-909ADA3DD001}"/>
</file>

<file path=customXml/itemProps2.xml><?xml version="1.0" encoding="utf-8"?>
<ds:datastoreItem xmlns:ds="http://schemas.openxmlformats.org/officeDocument/2006/customXml" ds:itemID="{AE5A138B-2B24-4B5D-91DF-430F35FA9B16}"/>
</file>

<file path=customXml/itemProps3.xml><?xml version="1.0" encoding="utf-8"?>
<ds:datastoreItem xmlns:ds="http://schemas.openxmlformats.org/officeDocument/2006/customXml" ds:itemID="{858DD05A-3541-45DA-85A7-AD8C39FC5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2025-06-16T09:11:40Z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