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6"/>
  <workbookPr/>
  <mc:AlternateContent xmlns:mc="http://schemas.openxmlformats.org/markup-compatibility/2006">
    <mc:Choice Requires="x15">
      <x15ac:absPath xmlns:x15ac="http://schemas.microsoft.com/office/spreadsheetml/2010/11/ac" url="https://ibhero.sharepoint.com/FE Materials/Materials Development/Felix Challenges/5710 Felix Multiples Challenge - Intermediate - done/Elearning/2. Peer multiples/"/>
    </mc:Choice>
  </mc:AlternateContent>
  <xr:revisionPtr revIDLastSave="17" documentId="8_{E884AE50-FCC8-4B34-A71A-37E786CBCED2}" xr6:coauthVersionLast="47" xr6:coauthVersionMax="47" xr10:uidLastSave="{05A68B51-4B50-4C85-BA07-A0A19E5A99C6}"/>
  <bookViews>
    <workbookView xWindow="-108" yWindow="-108" windowWidth="23256" windowHeight="12816" firstSheet="2" activeTab="2" xr2:uid="{00000000-000D-0000-FFFF-FFFF00000000}"/>
  </bookViews>
  <sheets>
    <sheet name="Welcome" sheetId="1" r:id="rId1"/>
    <sheet name="Info" sheetId="6" r:id="rId2"/>
    <sheet name="Activity" sheetId="2" r:id="rId3"/>
  </sheets>
  <definedNames>
    <definedName name="_xlnm.Print_Area" localSheetId="2">Activity!$A$1:$L$47</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5" i="2" l="1"/>
  <c r="C43" i="2"/>
  <c r="E9" i="2"/>
  <c r="E8" i="2"/>
  <c r="D8" i="2"/>
  <c r="A7" i="1"/>
  <c r="D45" i="2"/>
  <c r="D43" i="2"/>
  <c r="A1" i="6" l="1"/>
  <c r="A1" i="2" s="1"/>
</calcChain>
</file>

<file path=xl/sharedStrings.xml><?xml version="1.0" encoding="utf-8"?>
<sst xmlns="http://schemas.openxmlformats.org/spreadsheetml/2006/main" count="71" uniqueCount="67">
  <si>
    <t>Felix Multiples Challenge</t>
  </si>
  <si>
    <t>This document is for training purposes only. Financial Edge accepts no responsibility or liability for any other purpose or usage.</t>
  </si>
  <si>
    <t>Tryout Information</t>
  </si>
  <si>
    <t>Features</t>
  </si>
  <si>
    <t>Model Details</t>
  </si>
  <si>
    <t>◦</t>
  </si>
  <si>
    <t>Reading Multiples</t>
  </si>
  <si>
    <t>Company name</t>
  </si>
  <si>
    <t>Epic Games</t>
  </si>
  <si>
    <t>Comps Analysis</t>
  </si>
  <si>
    <t>Date</t>
  </si>
  <si>
    <t>Currency</t>
  </si>
  <si>
    <t>Units</t>
  </si>
  <si>
    <t>Analyst Name</t>
  </si>
  <si>
    <t>Firstname Lastname</t>
  </si>
  <si>
    <t>Circular Switch</t>
  </si>
  <si>
    <t>Tab Structure</t>
  </si>
  <si>
    <t>Formatting</t>
  </si>
  <si>
    <t>Input</t>
  </si>
  <si>
    <t>Hard coded</t>
  </si>
  <si>
    <t>Formulas</t>
  </si>
  <si>
    <t>Management Forecasts</t>
  </si>
  <si>
    <t>FY'24a</t>
  </si>
  <si>
    <t>FY'25e</t>
  </si>
  <si>
    <t>FY'26e</t>
  </si>
  <si>
    <t>Revenue ($m)</t>
  </si>
  <si>
    <t>EBITDA margin</t>
  </si>
  <si>
    <t>Implied revenue growth</t>
  </si>
  <si>
    <t>2 Yr Revenue CAGR</t>
  </si>
  <si>
    <t>Industry multiples</t>
  </si>
  <si>
    <t>Use Felix industry data from April 2025 for the following sectors to answer the questions below.</t>
  </si>
  <si>
    <t>Industry</t>
  </si>
  <si>
    <t>EV/Fwd EBITDA</t>
  </si>
  <si>
    <t>EV/Fwd Sales</t>
  </si>
  <si>
    <t>Fwd Revenue Growth</t>
  </si>
  <si>
    <t>Fwd ROIC</t>
  </si>
  <si>
    <t>Fwd EBITDA Margin</t>
  </si>
  <si>
    <t>Consumer Services</t>
  </si>
  <si>
    <t>Packaged Software</t>
  </si>
  <si>
    <t>Recreational Products</t>
  </si>
  <si>
    <t>Which industry has the highest EV/EBITDA multiple and why?</t>
  </si>
  <si>
    <t>Packaged software - this sector has both high growth rates and high returns on capital.</t>
  </si>
  <si>
    <t>Which industry has the lowest EV/EBITDA multiple and why?</t>
  </si>
  <si>
    <t>Consumer services - this is primarily due to low growth rates but also reflects modest returns on capital.</t>
  </si>
  <si>
    <t>How do the EV/Sales and EV/EBITDA for consumer services and recreational products compare, and why?</t>
  </si>
  <si>
    <t xml:space="preserve">Recreational Products trades on a slightly higher EV/EBITDA multiple than Consumer Services, but trades on a lower EV/Sales multiple. This reflects the fact that recreational products generate much lower margins than consumer services. EV/Sales can therefore only be used as valuation metric/sense check when comparing companies which generate (or are expected to generate) similar margins. </t>
  </si>
  <si>
    <t>Which of these industries do you think Epic Games is closest to, in terms of growth, profitability and capital intensity?</t>
  </si>
  <si>
    <t>Growth and margins are closest to Consumer Services which trades on EV/Sales of 4.2x and EV/EBITDA of 15.2x</t>
  </si>
  <si>
    <t>Peer multiples</t>
  </si>
  <si>
    <t>Use Felix company analytics data from April 2025 for the following companies identified as competitors to Epic Games to answer the questions below.</t>
  </si>
  <si>
    <t>Company</t>
  </si>
  <si>
    <t>CY1 EBITDA Margin</t>
  </si>
  <si>
    <t>Electronic Arts</t>
  </si>
  <si>
    <t>Roblox</t>
  </si>
  <si>
    <t>Take-Two</t>
  </si>
  <si>
    <t>Unity Software</t>
  </si>
  <si>
    <t>What do you notice about EV/EBITDA, margins and revenue growth for the peers?</t>
  </si>
  <si>
    <t>EV/EBITDA multiples in this sector are extremely diverse due to very different growth rates and very different margins. However, as they are all in the same industry we can assume that the margins of these companies will eventually converge in the future. We can therefore look to EV/Sales multiples to help us determine a suitable EV/EBITDA.</t>
  </si>
  <si>
    <t>What do you notice about Take-Two and Unity's EV/EBITDA and revenue growth? What modifications could we make to our analysis to address any issues identified?</t>
  </si>
  <si>
    <t xml:space="preserve">Take-Two and Unity have similar EV/EBITDA despite divergent growth rates. Take-Two's growth is distorted by its planned acquisition of Gearbox, so ideally the analysis would focus on 
organic revenue growth and/or the use of pro-forma earnings in the multiple. </t>
  </si>
  <si>
    <t>Company valuation</t>
  </si>
  <si>
    <t>Which 2 companies have the closest growth to Epic Games?</t>
  </si>
  <si>
    <t>Electronic Arts and Unity Software</t>
  </si>
  <si>
    <t>Provide an appropriate EV/Fwd Sales multiple for Epic Games</t>
  </si>
  <si>
    <t>What is the implied EV/Fwd EBITDA multiple?</t>
  </si>
  <si>
    <t>What is the implied EV for Epic Games?</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</si>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</sst>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3" formatCode="_(* #,##0.00_);_(* \(#,##0.00\);_(* &quot;-&quot;??_);_(@_)"/>
    <numFmt numFmtId="164" formatCode="_(&quot;£&quot;* #,##0_);_(&quot;£&quot;* \(#,##0\);_(&quot;£&quot;* &quot;-&quot;_);_(@_)"/>
    <numFmt numFmtId="165" formatCode="_(&quot;£&quot;* #,##0.00_);_(&quot;£&quot;* \(#,##0.00\);_(&quot;£&quot;* &quot;-&quot;??_);_(@_)"/>
    <numFmt numFmtId="166" formatCode="[$-409]d\-mmm\-yy;@"/>
    <numFmt numFmtId="167" formatCode="0.0"/>
    <numFmt numFmtId="168" formatCode="#,##0.0_);\(#,##0.0\)\,0.0_);@_)"/>
    <numFmt numFmtId="169" formatCode="#,##0.0\ \x_);\(#,##0.0\ \x\);"/>
    <numFmt numFmtId="170" formatCode="0.0%_);\(0.0%\)"/>
    <numFmt numFmtId="171" formatCode=";;;"/>
    <numFmt numFmtId="172" formatCode="#,##0.0_);\(#,##0.0\);0.0_);@_)"/>
    <numFmt numFmtId="173" formatCode="#,##0.00_);\(#,##0.00\);0.00_);@_)"/>
  </numFmts>
  <fonts count="35">
    <font>
      <sz val="11"/>
      <color theme="1" tint="0.24994659260841701"/>
      <name val="Calibri"/>
      <family val="2"/>
      <scheme val="minor"/>
    </font>
    <font>
      <sz val="18"/>
      <color theme="1"/>
      <name val="Calibri"/>
      <family val="2"/>
      <scheme val="minor"/>
    </font>
    <font>
      <sz val="11"/>
      <color theme="1" tint="0.249977111117893"/>
      <name val="Calibri"/>
      <family val="2"/>
      <scheme val="minor"/>
    </font>
    <font>
      <sz val="11"/>
      <color rgb="FF085393"/>
      <name val="Calibri"/>
      <family val="2"/>
      <scheme val="minor"/>
    </font>
    <font>
      <b/>
      <sz val="12"/>
      <color rgb="FF163260"/>
      <name val="Calibri"/>
      <family val="2"/>
      <scheme val="minor"/>
    </font>
    <font>
      <sz val="10"/>
      <color rgb="FF085393"/>
      <name val="Calibri"/>
      <family val="2"/>
      <scheme val="minor"/>
    </font>
    <font>
      <u/>
      <sz val="11"/>
      <color rgb="FF085393"/>
      <name val="Calibri"/>
      <family val="2"/>
      <scheme val="minor"/>
    </font>
    <font>
      <u/>
      <sz val="14"/>
      <color rgb="FF085393"/>
      <name val="Calibri"/>
      <family val="2"/>
      <scheme val="minor"/>
    </font>
    <font>
      <sz val="16"/>
      <color theme="0"/>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8"/>
      <color rgb="FF006100"/>
      <name val="Calibri"/>
      <family val="2"/>
      <scheme val="minor"/>
    </font>
    <font>
      <sz val="18"/>
      <color rgb="FF9C0006"/>
      <name val="Calibri"/>
      <family val="2"/>
      <scheme val="minor"/>
    </font>
    <font>
      <sz val="18"/>
      <color rgb="FF9C6500"/>
      <name val="Calibri"/>
      <family val="2"/>
      <scheme val="minor"/>
    </font>
    <font>
      <sz val="18"/>
      <color rgb="FF3F3F76"/>
      <name val="Calibri"/>
      <family val="2"/>
      <scheme val="minor"/>
    </font>
    <font>
      <b/>
      <sz val="18"/>
      <color rgb="FF3F3F3F"/>
      <name val="Calibri"/>
      <family val="2"/>
      <scheme val="minor"/>
    </font>
    <font>
      <b/>
      <sz val="18"/>
      <color rgb="FFFA7D00"/>
      <name val="Calibri"/>
      <family val="2"/>
      <scheme val="minor"/>
    </font>
    <font>
      <sz val="18"/>
      <color rgb="FFFA7D00"/>
      <name val="Calibri"/>
      <family val="2"/>
      <scheme val="minor"/>
    </font>
    <font>
      <b/>
      <sz val="18"/>
      <color theme="0"/>
      <name val="Calibri"/>
      <family val="2"/>
      <scheme val="minor"/>
    </font>
    <font>
      <sz val="18"/>
      <color rgb="FFFF0000"/>
      <name val="Calibri"/>
      <family val="2"/>
      <scheme val="minor"/>
    </font>
    <font>
      <i/>
      <sz val="18"/>
      <color rgb="FF7F7F7F"/>
      <name val="Calibri"/>
      <family val="2"/>
      <scheme val="minor"/>
    </font>
    <font>
      <b/>
      <sz val="18"/>
      <color theme="1"/>
      <name val="Calibri"/>
      <family val="2"/>
      <scheme val="minor"/>
    </font>
    <font>
      <sz val="18"/>
      <color theme="0"/>
      <name val="Calibri"/>
      <family val="2"/>
      <scheme val="minor"/>
    </font>
    <font>
      <sz val="14"/>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sz val="11"/>
      <color rgb="FF0000FF"/>
      <name val="Calibri"/>
      <family val="2"/>
      <scheme val="minor"/>
    </font>
    <font>
      <sz val="9"/>
      <color rgb="FF085393"/>
      <name val="Calibri"/>
      <family val="2"/>
      <scheme val="minor"/>
    </font>
    <font>
      <sz val="22"/>
      <color theme="0"/>
      <name val="Calibri Light"/>
      <family val="2"/>
      <scheme val="major"/>
    </font>
    <font>
      <sz val="11"/>
      <color rgb="FFFF0000"/>
      <name val="Calibri"/>
      <family val="2"/>
      <scheme val="minor"/>
    </font>
    <font>
      <b/>
      <sz val="11"/>
      <color theme="1" tint="0.24994659260841701"/>
      <name val="Calibri"/>
      <family val="2"/>
      <scheme val="minor"/>
    </font>
  </fonts>
  <fills count="40">
    <fill>
      <patternFill patternType="none"/>
    </fill>
    <fill>
      <patternFill patternType="gray125"/>
    </fill>
    <fill>
      <patternFill patternType="solid">
        <fgColor rgb="FF163260"/>
        <bgColor indexed="64"/>
      </patternFill>
    </fill>
    <fill>
      <patternFill patternType="solid">
        <fgColor rgb="FF085393"/>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8FE"/>
        <bgColor indexed="64"/>
      </patternFill>
    </fill>
    <fill>
      <patternFill patternType="solid">
        <fgColor theme="7"/>
        <bgColor indexed="64"/>
      </patternFill>
    </fill>
    <fill>
      <patternFill patternType="solid">
        <fgColor theme="2"/>
        <bgColor indexed="64"/>
      </patternFill>
    </fill>
  </fills>
  <borders count="13">
    <border>
      <left/>
      <right/>
      <top/>
      <bottom/>
      <diagonal/>
    </border>
    <border>
      <left/>
      <right/>
      <top/>
      <bottom style="medium">
        <color theme="0" tint="-0.149998474074526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BDEFB"/>
      </left>
      <right style="thin">
        <color rgb="FFBBDEFB"/>
      </right>
      <top style="thin">
        <color rgb="FFBBDEFB"/>
      </top>
      <bottom style="thin">
        <color rgb="FFBBDEFB"/>
      </bottom>
      <diagonal/>
    </border>
    <border>
      <left/>
      <right/>
      <top/>
      <bottom style="medium">
        <color theme="0" tint="-0.14996795556505021"/>
      </bottom>
      <diagonal/>
    </border>
  </borders>
  <cellStyleXfs count="65">
    <xf numFmtId="172" fontId="0" fillId="0" borderId="0"/>
    <xf numFmtId="0" fontId="6" fillId="0" borderId="0" applyNumberForma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0" applyNumberFormat="0" applyFill="0" applyBorder="0" applyAlignment="0" applyProtection="0"/>
    <xf numFmtId="0" fontId="14" fillId="6" borderId="0" applyNumberFormat="0" applyBorder="0" applyAlignment="0" applyProtection="0"/>
    <xf numFmtId="0" fontId="15" fillId="7" borderId="0" applyNumberFormat="0" applyBorder="0" applyAlignment="0" applyProtection="0"/>
    <xf numFmtId="0" fontId="16" fillId="8" borderId="0" applyNumberFormat="0" applyBorder="0" applyAlignment="0" applyProtection="0"/>
    <xf numFmtId="0" fontId="17" fillId="9" borderId="5" applyNumberFormat="0" applyAlignment="0" applyProtection="0"/>
    <xf numFmtId="0" fontId="18" fillId="10" borderId="6" applyNumberFormat="0" applyAlignment="0" applyProtection="0"/>
    <xf numFmtId="0" fontId="19" fillId="10" borderId="5" applyNumberFormat="0" applyAlignment="0" applyProtection="0"/>
    <xf numFmtId="0" fontId="20" fillId="0" borderId="7" applyNumberFormat="0" applyFill="0" applyAlignment="0" applyProtection="0"/>
    <xf numFmtId="0" fontId="21" fillId="11" borderId="8" applyNumberFormat="0" applyAlignment="0" applyProtection="0"/>
    <xf numFmtId="0" fontId="22" fillId="0" borderId="0" applyNumberFormat="0" applyFill="0" applyBorder="0" applyAlignment="0" applyProtection="0"/>
    <xf numFmtId="0" fontId="9" fillId="12" borderId="9" applyNumberFormat="0" applyFon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5" fillId="36" borderId="0" applyNumberFormat="0" applyBorder="0" applyAlignment="0" applyProtection="0"/>
    <xf numFmtId="0" fontId="32" fillId="2" borderId="0" applyNumberFormat="0">
      <alignment horizontal="left"/>
    </xf>
    <xf numFmtId="0" fontId="8" fillId="3" borderId="0" applyNumberFormat="0" applyAlignment="0">
      <alignment horizontal="left"/>
    </xf>
    <xf numFmtId="0" fontId="4" fillId="0" borderId="0" applyNumberFormat="0" applyFill="0" applyBorder="0">
      <alignment horizontal="left" vertical="center"/>
    </xf>
    <xf numFmtId="0" fontId="2" fillId="5" borderId="0" applyNumberFormat="0" applyFont="0" applyAlignment="0" applyProtection="0">
      <alignment vertical="top"/>
    </xf>
    <xf numFmtId="166" fontId="28" fillId="3" borderId="0">
      <alignment horizontal="center"/>
    </xf>
    <xf numFmtId="168" fontId="27" fillId="2" borderId="0">
      <alignment horizontal="center"/>
    </xf>
    <xf numFmtId="168" fontId="3" fillId="0" borderId="0">
      <alignment vertical="top"/>
    </xf>
    <xf numFmtId="166" fontId="29" fillId="0" borderId="0" applyFont="0" applyFill="0" applyBorder="0" applyAlignment="0" applyProtection="0"/>
    <xf numFmtId="169" fontId="9" fillId="0" borderId="0" applyFont="0" applyFill="0" applyBorder="0" applyAlignment="0" applyProtection="0"/>
    <xf numFmtId="170" fontId="29" fillId="2" borderId="0" applyFont="0" applyFill="0" applyBorder="0" applyAlignment="0" applyProtection="0"/>
    <xf numFmtId="168" fontId="30" fillId="2" borderId="0" applyNumberFormat="0" applyFill="0" applyBorder="0" applyAlignment="0" applyProtection="0"/>
    <xf numFmtId="168" fontId="31" fillId="0" borderId="0" applyNumberFormat="0" applyFill="0" applyBorder="0" applyAlignment="0">
      <alignment vertical="top"/>
    </xf>
    <xf numFmtId="171" fontId="29" fillId="2" borderId="0" applyFont="0" applyFill="0" applyBorder="0" applyAlignment="0" applyProtection="0"/>
    <xf numFmtId="169" fontId="30" fillId="37" borderId="11" applyNumberFormat="0">
      <protection locked="0"/>
    </xf>
    <xf numFmtId="0" fontId="2" fillId="5" borderId="12" applyFont="0" applyAlignment="0" applyProtection="0">
      <alignment vertical="top"/>
    </xf>
    <xf numFmtId="168" fontId="32" fillId="3" borderId="0" applyNumberFormat="0" applyBorder="0">
      <alignment horizontal="center" vertical="top"/>
    </xf>
    <xf numFmtId="168" fontId="3" fillId="38" borderId="0" applyNumberFormat="0" applyFont="0" applyBorder="0" applyAlignment="0" applyProtection="0">
      <alignment vertical="top"/>
    </xf>
  </cellStyleXfs>
  <cellXfs count="87">
    <xf numFmtId="172" fontId="0" fillId="0" borderId="0" xfId="0"/>
    <xf numFmtId="172" fontId="2" fillId="5" borderId="0" xfId="0" applyFont="1" applyFill="1"/>
    <xf numFmtId="172" fontId="2" fillId="4" borderId="0" xfId="0" applyFont="1" applyFill="1"/>
    <xf numFmtId="172" fontId="2" fillId="5" borderId="0" xfId="0" applyFont="1" applyFill="1" applyAlignment="1">
      <alignment vertical="top" wrapText="1"/>
    </xf>
    <xf numFmtId="172" fontId="2" fillId="5" borderId="1" xfId="0" applyFont="1" applyFill="1" applyBorder="1" applyAlignment="1">
      <alignment vertical="top"/>
    </xf>
    <xf numFmtId="168" fontId="32" fillId="2" borderId="0" xfId="48" applyNumberFormat="1">
      <alignment horizontal="left"/>
    </xf>
    <xf numFmtId="172" fontId="25" fillId="2" borderId="0" xfId="0" applyFont="1" applyFill="1"/>
    <xf numFmtId="172" fontId="26" fillId="3" borderId="0" xfId="0" applyFont="1" applyFill="1"/>
    <xf numFmtId="172" fontId="3" fillId="5" borderId="0" xfId="0" applyFont="1" applyFill="1" applyAlignment="1">
      <alignment horizontal="center" vertical="top"/>
    </xf>
    <xf numFmtId="172" fontId="3" fillId="5" borderId="0" xfId="0" applyFont="1" applyFill="1" applyAlignment="1">
      <alignment vertical="top"/>
    </xf>
    <xf numFmtId="172" fontId="25" fillId="2" borderId="0" xfId="0" applyFont="1" applyFill="1" applyAlignment="1">
      <alignment vertical="center"/>
    </xf>
    <xf numFmtId="166" fontId="28" fillId="3" borderId="0" xfId="52">
      <alignment horizontal="center"/>
    </xf>
    <xf numFmtId="168" fontId="27" fillId="2" borderId="0" xfId="53">
      <alignment horizontal="center"/>
    </xf>
    <xf numFmtId="168" fontId="32" fillId="2" borderId="0" xfId="48" applyNumberFormat="1" applyAlignment="1"/>
    <xf numFmtId="168" fontId="8" fillId="3" borderId="0" xfId="49" applyNumberFormat="1" applyAlignment="1"/>
    <xf numFmtId="168" fontId="4" fillId="0" borderId="0" xfId="50" applyNumberFormat="1">
      <alignment horizontal="left" vertical="center"/>
    </xf>
    <xf numFmtId="168" fontId="3" fillId="0" borderId="0" xfId="54">
      <alignment vertical="top"/>
    </xf>
    <xf numFmtId="172" fontId="2" fillId="5" borderId="0" xfId="0" applyFont="1" applyFill="1" applyAlignment="1">
      <alignment horizontal="left" vertical="top"/>
    </xf>
    <xf numFmtId="172" fontId="2" fillId="5" borderId="0" xfId="0" applyFont="1" applyFill="1" applyAlignment="1">
      <alignment vertical="top"/>
    </xf>
    <xf numFmtId="172" fontId="2" fillId="0" borderId="0" xfId="0" applyFont="1" applyAlignment="1">
      <alignment vertical="top" wrapText="1"/>
    </xf>
    <xf numFmtId="172" fontId="3" fillId="0" borderId="0" xfId="0" applyFont="1" applyAlignment="1">
      <alignment vertical="top"/>
    </xf>
    <xf numFmtId="172" fontId="2" fillId="0" borderId="0" xfId="0" applyFont="1" applyAlignment="1">
      <alignment horizontal="left" wrapText="1"/>
    </xf>
    <xf numFmtId="172" fontId="2" fillId="0" borderId="0" xfId="0" applyFont="1" applyAlignment="1">
      <alignment vertical="top"/>
    </xf>
    <xf numFmtId="172" fontId="2" fillId="0" borderId="0" xfId="0" applyFont="1"/>
    <xf numFmtId="172" fontId="4" fillId="0" borderId="0" xfId="0" applyFont="1" applyAlignment="1">
      <alignment vertical="center"/>
    </xf>
    <xf numFmtId="172" fontId="5" fillId="0" borderId="0" xfId="0" applyFont="1" applyAlignment="1">
      <alignment vertical="center" wrapText="1"/>
    </xf>
    <xf numFmtId="172" fontId="2" fillId="0" borderId="0" xfId="0" applyFont="1" applyAlignment="1">
      <alignment horizontal="left" vertical="top"/>
    </xf>
    <xf numFmtId="172" fontId="3" fillId="0" borderId="0" xfId="0" applyFont="1" applyAlignment="1">
      <alignment horizontal="center" vertical="top"/>
    </xf>
    <xf numFmtId="172" fontId="7" fillId="0" borderId="0" xfId="0" applyFont="1" applyAlignment="1">
      <alignment vertical="center" wrapText="1"/>
    </xf>
    <xf numFmtId="166" fontId="2" fillId="0" borderId="0" xfId="0" applyNumberFormat="1" applyFont="1" applyAlignment="1">
      <alignment horizontal="left"/>
    </xf>
    <xf numFmtId="172" fontId="2" fillId="0" borderId="0" xfId="0" applyFont="1" applyAlignment="1">
      <alignment horizontal="left"/>
    </xf>
    <xf numFmtId="167" fontId="2" fillId="0" borderId="0" xfId="0" applyNumberFormat="1" applyFont="1" applyAlignment="1">
      <alignment horizontal="left"/>
    </xf>
    <xf numFmtId="172" fontId="3" fillId="0" borderId="0" xfId="0" applyFont="1" applyAlignment="1">
      <alignment horizontal="left" vertical="top"/>
    </xf>
    <xf numFmtId="172" fontId="3" fillId="0" borderId="0" xfId="0" applyFont="1"/>
    <xf numFmtId="172" fontId="25" fillId="0" borderId="0" xfId="0" applyFont="1"/>
    <xf numFmtId="172" fontId="26" fillId="0" borderId="0" xfId="0" applyFont="1"/>
    <xf numFmtId="168" fontId="30" fillId="0" borderId="0" xfId="58" applyFill="1" applyBorder="1" applyAlignment="1">
      <alignment vertical="top"/>
    </xf>
    <xf numFmtId="168" fontId="2" fillId="5" borderId="0" xfId="51" applyNumberFormat="1" applyFont="1" applyAlignment="1">
      <alignment horizontal="left" vertical="top"/>
    </xf>
    <xf numFmtId="168" fontId="3" fillId="5" borderId="0" xfId="51" applyNumberFormat="1" applyFont="1" applyAlignment="1">
      <alignment horizontal="center" vertical="top"/>
    </xf>
    <xf numFmtId="168" fontId="2" fillId="5" borderId="0" xfId="51" applyNumberFormat="1" applyFont="1" applyAlignment="1"/>
    <xf numFmtId="168" fontId="5" fillId="5" borderId="0" xfId="51" applyNumberFormat="1" applyFont="1" applyAlignment="1">
      <alignment vertical="center" wrapText="1"/>
    </xf>
    <xf numFmtId="168" fontId="2" fillId="5" borderId="0" xfId="51" applyNumberFormat="1" applyFont="1" applyAlignment="1">
      <alignment vertical="top"/>
    </xf>
    <xf numFmtId="0" fontId="2" fillId="5" borderId="12" xfId="62" applyFont="1" applyAlignment="1">
      <alignment vertical="top"/>
    </xf>
    <xf numFmtId="0" fontId="3" fillId="5" borderId="12" xfId="62" applyFont="1" applyAlignment="1">
      <alignment horizontal="center" vertical="top"/>
    </xf>
    <xf numFmtId="0" fontId="2" fillId="5" borderId="12" xfId="62" applyFont="1" applyAlignment="1"/>
    <xf numFmtId="0" fontId="5" fillId="5" borderId="12" xfId="62" applyFont="1" applyAlignment="1">
      <alignment vertical="center" wrapText="1"/>
    </xf>
    <xf numFmtId="172" fontId="25" fillId="0" borderId="0" xfId="0" applyFont="1" applyAlignment="1">
      <alignment vertical="center"/>
    </xf>
    <xf numFmtId="168" fontId="7" fillId="5" borderId="0" xfId="51" applyNumberFormat="1" applyFont="1" applyAlignment="1">
      <alignment vertical="center" wrapText="1"/>
    </xf>
    <xf numFmtId="0" fontId="3" fillId="5" borderId="12" xfId="62" applyFont="1" applyAlignment="1"/>
    <xf numFmtId="0" fontId="2" fillId="5" borderId="12" xfId="62" applyFont="1" applyAlignment="1">
      <alignment horizontal="left"/>
    </xf>
    <xf numFmtId="0" fontId="7" fillId="5" borderId="12" xfId="62" applyFont="1" applyAlignment="1">
      <alignment horizontal="center" vertical="center" wrapText="1"/>
    </xf>
    <xf numFmtId="0" fontId="7" fillId="5" borderId="12" xfId="62" applyFont="1" applyAlignment="1">
      <alignment vertical="center" wrapText="1"/>
    </xf>
    <xf numFmtId="168" fontId="30" fillId="37" borderId="11" xfId="61" applyNumberFormat="1">
      <protection locked="0"/>
    </xf>
    <xf numFmtId="168" fontId="2" fillId="0" borderId="0" xfId="51" applyNumberFormat="1" applyFont="1" applyFill="1" applyAlignment="1"/>
    <xf numFmtId="0" fontId="2" fillId="0" borderId="0" xfId="62" applyFont="1" applyFill="1" applyBorder="1" applyAlignment="1"/>
    <xf numFmtId="172" fontId="0" fillId="5" borderId="0" xfId="51" applyNumberFormat="1" applyFont="1" applyAlignment="1"/>
    <xf numFmtId="172" fontId="2" fillId="5" borderId="0" xfId="51" applyNumberFormat="1" applyFont="1" applyAlignment="1">
      <alignment vertical="top"/>
    </xf>
    <xf numFmtId="0" fontId="0" fillId="5" borderId="12" xfId="62" applyFont="1" applyAlignment="1"/>
    <xf numFmtId="172" fontId="4" fillId="5" borderId="0" xfId="51" applyNumberFormat="1" applyFont="1" applyAlignment="1">
      <alignment vertical="center"/>
    </xf>
    <xf numFmtId="0" fontId="3" fillId="5" borderId="12" xfId="62" applyFont="1" applyAlignment="1">
      <alignment horizontal="left" vertical="top"/>
    </xf>
    <xf numFmtId="172" fontId="30" fillId="37" borderId="11" xfId="61" applyNumberFormat="1">
      <protection locked="0"/>
    </xf>
    <xf numFmtId="169" fontId="30" fillId="37" borderId="11" xfId="56" applyFont="1" applyFill="1" applyBorder="1" applyProtection="1">
      <protection locked="0"/>
    </xf>
    <xf numFmtId="170" fontId="0" fillId="0" borderId="0" xfId="57" applyFont="1" applyFill="1"/>
    <xf numFmtId="172" fontId="30" fillId="0" borderId="0" xfId="58" applyNumberFormat="1" applyFill="1"/>
    <xf numFmtId="170" fontId="30" fillId="0" borderId="0" xfId="57" applyFont="1" applyFill="1"/>
    <xf numFmtId="172" fontId="33" fillId="0" borderId="0" xfId="0" applyFont="1"/>
    <xf numFmtId="172" fontId="34" fillId="0" borderId="0" xfId="0" applyFont="1"/>
    <xf numFmtId="169" fontId="30" fillId="39" borderId="11" xfId="56" applyFont="1" applyFill="1" applyBorder="1" applyProtection="1">
      <protection locked="0"/>
    </xf>
    <xf numFmtId="170" fontId="30" fillId="39" borderId="11" xfId="57" applyFont="1" applyFill="1" applyBorder="1" applyProtection="1">
      <protection locked="0"/>
    </xf>
    <xf numFmtId="169" fontId="0" fillId="0" borderId="0" xfId="56" applyFont="1"/>
    <xf numFmtId="169" fontId="30" fillId="39" borderId="0" xfId="56" applyFont="1" applyFill="1" applyBorder="1" applyProtection="1">
      <protection locked="0"/>
    </xf>
    <xf numFmtId="170" fontId="30" fillId="39" borderId="0" xfId="57" applyFont="1" applyFill="1" applyBorder="1" applyProtection="1">
      <protection locked="0"/>
    </xf>
    <xf numFmtId="173" fontId="0" fillId="0" borderId="0" xfId="0" applyNumberFormat="1"/>
    <xf numFmtId="168" fontId="32" fillId="2" borderId="0" xfId="48" applyNumberFormat="1" applyAlignment="1">
      <alignment horizontal="center"/>
    </xf>
    <xf numFmtId="172" fontId="5" fillId="0" borderId="0" xfId="0" applyFont="1" applyAlignment="1">
      <alignment horizontal="center" vertical="center" wrapText="1"/>
    </xf>
    <xf numFmtId="168" fontId="2" fillId="5" borderId="0" xfId="51" applyNumberFormat="1" applyFont="1" applyAlignment="1">
      <alignment horizontal="left" vertical="top"/>
    </xf>
    <xf numFmtId="168" fontId="32" fillId="3" borderId="0" xfId="49" applyNumberFormat="1" applyFont="1" applyAlignment="1">
      <alignment horizontal="center" vertical="center"/>
    </xf>
    <xf numFmtId="168" fontId="31" fillId="5" borderId="0" xfId="59" applyNumberFormat="1" applyFill="1" applyBorder="1" applyAlignment="1">
      <alignment horizontal="center" vertical="center" wrapText="1"/>
    </xf>
    <xf numFmtId="172" fontId="7" fillId="0" borderId="0" xfId="0" applyFont="1" applyAlignment="1">
      <alignment horizontal="center" vertical="center" wrapText="1"/>
    </xf>
    <xf numFmtId="172" fontId="0" fillId="5" borderId="0" xfId="51" applyNumberFormat="1" applyFont="1" applyAlignment="1">
      <alignment horizontal="left"/>
    </xf>
    <xf numFmtId="172" fontId="4" fillId="5" borderId="0" xfId="0" applyFont="1" applyFill="1" applyAlignment="1">
      <alignment horizontal="left" vertical="center"/>
    </xf>
    <xf numFmtId="168" fontId="2" fillId="5" borderId="0" xfId="51" applyNumberFormat="1" applyFont="1" applyAlignment="1">
      <alignment horizontal="left"/>
    </xf>
    <xf numFmtId="166" fontId="2" fillId="5" borderId="0" xfId="51" applyNumberFormat="1" applyFont="1" applyAlignment="1">
      <alignment horizontal="left"/>
    </xf>
    <xf numFmtId="167" fontId="2" fillId="5" borderId="0" xfId="51" applyNumberFormat="1" applyFont="1" applyAlignment="1">
      <alignment horizontal="left"/>
    </xf>
    <xf numFmtId="49" fontId="30" fillId="37" borderId="11" xfId="61" applyNumberFormat="1" applyAlignment="1">
      <alignment wrapText="1"/>
      <protection locked="0"/>
    </xf>
    <xf numFmtId="172" fontId="4" fillId="5" borderId="0" xfId="50" applyNumberFormat="1" applyFill="1" applyAlignment="1">
      <alignment horizontal="left" vertical="center"/>
    </xf>
    <xf numFmtId="168" fontId="30" fillId="37" borderId="11" xfId="61" applyNumberFormat="1" applyAlignment="1">
      <protection locked="0"/>
    </xf>
  </cellXfs>
  <cellStyles count="65">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ckground Fill" xfId="51" xr:uid="{00000000-0005-0000-0000-000018000000}"/>
    <cellStyle name="Bad" xfId="13" builtinId="27" hidden="1"/>
    <cellStyle name="BG Border" xfId="62" xr:uid="{00000000-0005-0000-0000-00001A000000}"/>
    <cellStyle name="Blank" xfId="60" xr:uid="{00000000-0005-0000-0000-00001B000000}"/>
    <cellStyle name="Calculation" xfId="17" builtinId="22" hidden="1"/>
    <cellStyle name="Check Cell" xfId="19" builtinId="23" hidden="1"/>
    <cellStyle name="Comma" xfId="2" builtinId="3" hidden="1"/>
    <cellStyle name="Comma [0]" xfId="3" builtinId="6" hidden="1"/>
    <cellStyle name="Cover Title" xfId="63" xr:uid="{00000000-0005-0000-0000-000020000000}"/>
    <cellStyle name="Currency" xfId="4" builtinId="4" hidden="1"/>
    <cellStyle name="Currency [0]" xfId="5" builtinId="7" hidden="1"/>
    <cellStyle name="Date" xfId="55" xr:uid="{00000000-0005-0000-0000-000023000000}"/>
    <cellStyle name="Date Heading" xfId="52" xr:uid="{00000000-0005-0000-0000-000024000000}"/>
    <cellStyle name="Explanatory Text" xfId="22" builtinId="53" hidden="1"/>
    <cellStyle name="Good" xfId="12" builtinId="26" hidden="1"/>
    <cellStyle name="Hard Coded Number" xfId="58" xr:uid="{00000000-0005-0000-0000-000027000000}"/>
    <cellStyle name="Heading 1" xfId="8" builtinId="16" hidden="1"/>
    <cellStyle name="Heading 2" xfId="9" builtinId="17" hidden="1"/>
    <cellStyle name="Heading 3" xfId="10" builtinId="18" hidden="1"/>
    <cellStyle name="Heading 4" xfId="11" builtinId="19" hidden="1"/>
    <cellStyle name="Highlight" xfId="64" xr:uid="{00000000-0005-0000-0000-00002C000000}"/>
    <cellStyle name="Hist Proj Title" xfId="53" xr:uid="{00000000-0005-0000-0000-00002D000000}"/>
    <cellStyle name="Hyperlink" xfId="1" builtinId="8" hidden="1" customBuiltin="1"/>
    <cellStyle name="Input" xfId="15" builtinId="20" hidden="1"/>
    <cellStyle name="Input" xfId="61" builtinId="20" customBuiltin="1"/>
    <cellStyle name="Linked Cell" xfId="18" builtinId="24" hidden="1"/>
    <cellStyle name="Multiple" xfId="56" xr:uid="{00000000-0005-0000-0000-000032000000}"/>
    <cellStyle name="Neutral" xfId="14" builtinId="28" hidden="1"/>
    <cellStyle name="Normal" xfId="0" builtinId="0" customBuiltin="1"/>
    <cellStyle name="Note" xfId="21" builtinId="10" hidden="1"/>
    <cellStyle name="Notes and Comments" xfId="59" xr:uid="{00000000-0005-0000-0000-000036000000}"/>
    <cellStyle name="Output" xfId="16" builtinId="21" hidden="1"/>
    <cellStyle name="Per cent" xfId="6" builtinId="5" hidden="1"/>
    <cellStyle name="Per cent" xfId="57" builtinId="5" customBuiltin="1"/>
    <cellStyle name="Primary Title" xfId="48" xr:uid="{00000000-0005-0000-0000-00003A000000}"/>
    <cellStyle name="Row Label" xfId="54" xr:uid="{00000000-0005-0000-0000-00003B000000}"/>
    <cellStyle name="Secondary Title" xfId="49" xr:uid="{00000000-0005-0000-0000-00003C000000}"/>
    <cellStyle name="Tertiary Title" xfId="50" xr:uid="{00000000-0005-0000-0000-00003D000000}"/>
    <cellStyle name="Title" xfId="7" builtinId="15" hidden="1"/>
    <cellStyle name="Total" xfId="23" builtinId="25" hidden="1"/>
    <cellStyle name="Warning Text" xfId="20" builtinId="11" hidden="1"/>
  </cellStyles>
  <dxfs count="0"/>
  <tableStyles count="0" defaultTableStyle="TableStyleMedium2" defaultPivotStyle="PivotStyleLight16"/>
  <colors>
    <mruColors>
      <color rgb="FF163260"/>
      <color rgb="FF085393"/>
      <color rgb="FFBBDEFB"/>
      <color rgb="FFF0F8FE"/>
      <color rgb="FF0000FF"/>
      <color rgb="FFEBF1FB"/>
      <color rgb="FFD3E0F5"/>
      <color rgb="FFC9D9F3"/>
      <color rgb="FFE2F1FE"/>
      <color rgb="FFC4E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1019175</xdr:rowOff>
    </xdr:from>
    <xdr:to>
      <xdr:col>9</xdr:col>
      <xdr:colOff>457200</xdr:colOff>
      <xdr:row>0</xdr:row>
      <xdr:rowOff>1503980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019175"/>
          <a:ext cx="3533775" cy="4848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1931713</xdr:colOff>
      <xdr:row>0</xdr:row>
      <xdr:rowOff>123826</xdr:rowOff>
    </xdr:from>
    <xdr:to>
      <xdr:col>16</xdr:col>
      <xdr:colOff>161849</xdr:colOff>
      <xdr:row>0</xdr:row>
      <xdr:rowOff>466726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27738" y="123826"/>
          <a:ext cx="401836"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
  <sheetViews>
    <sheetView showGridLines="0" zoomScaleNormal="100" workbookViewId="0">
      <selection sqref="A1:N1"/>
    </sheetView>
  </sheetViews>
  <sheetFormatPr defaultColWidth="9.140625" defaultRowHeight="14.45"/>
  <cols>
    <col min="1" max="1" width="9.85546875" customWidth="1"/>
    <col min="2" max="13" width="9.28515625" customWidth="1"/>
    <col min="14" max="14" width="9.85546875" customWidth="1"/>
    <col min="15" max="26" width="9.140625" customWidth="1"/>
  </cols>
  <sheetData>
    <row r="1" spans="1:14" s="34" customFormat="1" ht="189.75" customHeight="1">
      <c r="A1" s="73"/>
      <c r="B1" s="73"/>
      <c r="C1" s="73"/>
      <c r="D1" s="73"/>
      <c r="E1" s="73"/>
      <c r="F1" s="73"/>
      <c r="G1" s="73"/>
      <c r="H1" s="73"/>
      <c r="I1" s="73"/>
      <c r="J1" s="73"/>
      <c r="K1" s="73"/>
      <c r="L1" s="73"/>
      <c r="M1" s="73"/>
      <c r="N1" s="73"/>
    </row>
    <row r="2" spans="1:14" s="22" customFormat="1" ht="75" customHeight="1">
      <c r="A2" s="76" t="s">
        <v>0</v>
      </c>
      <c r="B2" s="76"/>
      <c r="C2" s="76"/>
      <c r="D2" s="76"/>
      <c r="E2" s="76"/>
      <c r="F2" s="76"/>
      <c r="G2" s="76"/>
      <c r="H2" s="76"/>
      <c r="I2" s="76"/>
      <c r="J2" s="76"/>
      <c r="K2" s="76"/>
      <c r="L2" s="76"/>
      <c r="M2" s="76"/>
      <c r="N2" s="76"/>
    </row>
    <row r="3" spans="1:14" s="23" customFormat="1" ht="7.5" customHeight="1">
      <c r="B3" s="24"/>
      <c r="C3" s="24"/>
      <c r="F3" s="25"/>
      <c r="G3" s="25"/>
      <c r="H3" s="25"/>
      <c r="I3" s="25"/>
      <c r="J3" s="25"/>
      <c r="K3" s="25"/>
    </row>
    <row r="4" spans="1:14" s="23" customFormat="1" ht="15" customHeight="1">
      <c r="A4" s="37"/>
      <c r="B4" s="38"/>
      <c r="C4" s="75"/>
      <c r="D4" s="75"/>
      <c r="E4" s="39"/>
      <c r="F4" s="40"/>
      <c r="G4" s="40"/>
      <c r="H4" s="40"/>
      <c r="I4" s="40"/>
      <c r="J4" s="40"/>
      <c r="K4" s="40"/>
      <c r="L4" s="39"/>
      <c r="M4" s="39"/>
      <c r="N4" s="39"/>
    </row>
    <row r="5" spans="1:14" s="23" customFormat="1" ht="15" customHeight="1">
      <c r="A5" s="77" t="s">
        <v>1</v>
      </c>
      <c r="B5" s="77"/>
      <c r="C5" s="77"/>
      <c r="D5" s="77"/>
      <c r="E5" s="77"/>
      <c r="F5" s="77"/>
      <c r="G5" s="77"/>
      <c r="H5" s="77"/>
      <c r="I5" s="77"/>
      <c r="J5" s="77"/>
      <c r="K5" s="77"/>
      <c r="L5" s="77"/>
      <c r="M5" s="77"/>
      <c r="N5" s="77"/>
    </row>
    <row r="6" spans="1:14" s="23" customFormat="1" ht="15" customHeight="1">
      <c r="A6" s="77"/>
      <c r="B6" s="77"/>
      <c r="C6" s="77"/>
      <c r="D6" s="77"/>
      <c r="E6" s="77"/>
      <c r="F6" s="77"/>
      <c r="G6" s="77"/>
      <c r="H6" s="77"/>
      <c r="I6" s="77"/>
      <c r="J6" s="77"/>
      <c r="K6" s="77"/>
      <c r="L6" s="77"/>
      <c r="M6" s="77"/>
      <c r="N6" s="77"/>
    </row>
    <row r="7" spans="1:14" s="23" customFormat="1" ht="15" customHeight="1">
      <c r="A7" s="77" t="str">
        <f ca="1">"© "&amp;YEAR(TODAY())&amp;" Financial Edge Training "</f>
        <v xml:space="preserve">© 2025 Financial Edge Training </v>
      </c>
      <c r="B7" s="77"/>
      <c r="C7" s="77"/>
      <c r="D7" s="77"/>
      <c r="E7" s="77"/>
      <c r="F7" s="77"/>
      <c r="G7" s="77"/>
      <c r="H7" s="77"/>
      <c r="I7" s="77"/>
      <c r="J7" s="77"/>
      <c r="K7" s="77"/>
      <c r="L7" s="77"/>
      <c r="M7" s="77"/>
      <c r="N7" s="77"/>
    </row>
    <row r="8" spans="1:14" s="23" customFormat="1" ht="15" customHeight="1" thickBot="1">
      <c r="A8" s="42"/>
      <c r="B8" s="43"/>
      <c r="C8" s="42"/>
      <c r="D8" s="42"/>
      <c r="E8" s="44"/>
      <c r="F8" s="45"/>
      <c r="G8" s="45"/>
      <c r="H8" s="45"/>
      <c r="I8" s="45"/>
      <c r="J8" s="45"/>
      <c r="K8" s="45"/>
      <c r="L8" s="44"/>
      <c r="M8" s="44"/>
      <c r="N8" s="44"/>
    </row>
    <row r="9" spans="1:14" s="23" customFormat="1" ht="15" customHeight="1">
      <c r="F9" s="28"/>
      <c r="G9" s="78"/>
      <c r="H9" s="78"/>
      <c r="I9" s="78"/>
      <c r="J9" s="78"/>
      <c r="K9" s="28"/>
    </row>
    <row r="10" spans="1:14" s="23" customFormat="1" ht="15" customHeight="1">
      <c r="B10" s="24"/>
      <c r="C10" s="24"/>
      <c r="F10" s="28"/>
      <c r="G10" s="78"/>
      <c r="H10" s="78"/>
      <c r="I10" s="78"/>
      <c r="J10" s="78"/>
      <c r="K10" s="28"/>
    </row>
    <row r="11" spans="1:14" s="23" customFormat="1" ht="15" customHeight="1">
      <c r="B11" s="20"/>
      <c r="C11" s="20"/>
      <c r="D11" s="21"/>
      <c r="F11" s="25"/>
      <c r="G11" s="25"/>
      <c r="H11" s="25"/>
      <c r="I11" s="25"/>
      <c r="J11" s="25"/>
      <c r="K11" s="25"/>
    </row>
    <row r="12" spans="1:14" s="23" customFormat="1" ht="15" customHeight="1">
      <c r="A12" s="26"/>
      <c r="B12" s="20"/>
      <c r="C12" s="20"/>
      <c r="D12" s="29"/>
      <c r="F12" s="25"/>
      <c r="G12" s="74"/>
      <c r="H12" s="74"/>
      <c r="I12" s="74"/>
      <c r="J12" s="74"/>
      <c r="K12" s="25"/>
    </row>
    <row r="13" spans="1:14" s="23" customFormat="1" ht="15" customHeight="1">
      <c r="A13" s="19"/>
      <c r="B13" s="20"/>
      <c r="C13" s="20"/>
      <c r="D13" s="30"/>
      <c r="F13" s="25"/>
      <c r="G13" s="74"/>
      <c r="H13" s="74"/>
      <c r="I13" s="74"/>
      <c r="J13" s="74"/>
      <c r="K13" s="25"/>
    </row>
    <row r="14" spans="1:14" s="23" customFormat="1" ht="15" customHeight="1">
      <c r="A14" s="22"/>
      <c r="B14" s="20"/>
      <c r="C14" s="20"/>
      <c r="D14" s="30"/>
      <c r="F14" s="25"/>
      <c r="G14" s="74"/>
      <c r="H14" s="74"/>
      <c r="I14" s="74"/>
      <c r="J14" s="74"/>
      <c r="K14" s="25"/>
    </row>
    <row r="15" spans="1:14" s="23" customFormat="1" ht="15" customHeight="1">
      <c r="A15" s="22"/>
      <c r="B15" s="20"/>
      <c r="C15" s="20"/>
      <c r="D15" s="30"/>
      <c r="F15" s="25"/>
      <c r="G15" s="25"/>
      <c r="H15" s="25"/>
      <c r="I15" s="25"/>
      <c r="J15" s="25"/>
      <c r="K15" s="25"/>
    </row>
    <row r="16" spans="1:14" s="23" customFormat="1" ht="15" customHeight="1">
      <c r="A16" s="22"/>
      <c r="B16" s="20"/>
      <c r="C16" s="20"/>
      <c r="D16" s="31"/>
      <c r="F16" s="25"/>
      <c r="G16" s="74"/>
      <c r="H16" s="74"/>
      <c r="I16" s="74"/>
      <c r="J16" s="74"/>
      <c r="K16" s="25"/>
    </row>
    <row r="17" spans="1:11" s="23" customFormat="1" ht="15" customHeight="1">
      <c r="A17" s="22"/>
      <c r="B17" s="32"/>
      <c r="C17" s="33"/>
      <c r="D17" s="31"/>
      <c r="F17" s="25"/>
      <c r="G17" s="25"/>
      <c r="H17" s="25"/>
      <c r="I17" s="25"/>
      <c r="J17" s="25"/>
      <c r="K17" s="25"/>
    </row>
    <row r="18" spans="1:11" ht="15" customHeight="1"/>
  </sheetData>
  <mergeCells count="8">
    <mergeCell ref="A1:N1"/>
    <mergeCell ref="G16:J16"/>
    <mergeCell ref="G12:J14"/>
    <mergeCell ref="C4:D4"/>
    <mergeCell ref="A2:N2"/>
    <mergeCell ref="A5:N6"/>
    <mergeCell ref="A7:N7"/>
    <mergeCell ref="G9:J10"/>
  </mergeCells>
  <printOptions horizontalCentered="1"/>
  <pageMargins left="0.31496062992125984" right="0.31496062992125984" top="0.55118110236220474" bottom="0.55118110236220474" header="0.31496062992125984" footer="0.31496062992125984"/>
  <pageSetup paperSize="9" orientation="landscape" horizontalDpi="2400" verticalDpi="2400" r:id="rId1"/>
  <headerFooter>
    <oddHeader xml:space="preserve">&amp;R&amp;10&amp;F 
&amp;A
</oddHeader>
    <oddFooter>&amp;L&amp;10© 2017&amp;C&amp;10Page &amp;P of &amp;N&amp;R&amp;G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0"/>
  <sheetViews>
    <sheetView showGridLines="0" zoomScaleNormal="100" workbookViewId="0"/>
  </sheetViews>
  <sheetFormatPr defaultColWidth="9.140625" defaultRowHeight="14.45"/>
  <cols>
    <col min="1" max="1" width="1.42578125" customWidth="1"/>
    <col min="2" max="2" width="2.85546875" customWidth="1"/>
    <col min="3" max="3" width="13.28515625" customWidth="1"/>
    <col min="4" max="4" width="2.85546875" customWidth="1"/>
    <col min="5" max="7" width="1.42578125" customWidth="1"/>
    <col min="8" max="8" width="2.85546875" customWidth="1"/>
    <col min="9" max="9" width="42.7109375" customWidth="1"/>
    <col min="10" max="11" width="1.42578125" customWidth="1"/>
    <col min="12" max="12" width="15.5703125" bestFit="1" customWidth="1"/>
    <col min="13" max="14" width="1.42578125" customWidth="1"/>
    <col min="15" max="15" width="2.85546875" customWidth="1"/>
    <col min="16" max="16" width="32.5703125" customWidth="1"/>
    <col min="17" max="17" width="2.85546875" customWidth="1"/>
    <col min="18" max="18" width="1.42578125" customWidth="1"/>
    <col min="23" max="23" width="17.7109375" bestFit="1" customWidth="1"/>
  </cols>
  <sheetData>
    <row r="1" spans="1:18" s="34" customFormat="1" ht="45" customHeight="1">
      <c r="A1" s="13" t="str">
        <f>Welcome!A2</f>
        <v>Felix Multiples Challenge</v>
      </c>
      <c r="B1" s="13"/>
      <c r="C1" s="13"/>
      <c r="D1" s="13"/>
      <c r="E1" s="13"/>
      <c r="F1" s="13"/>
      <c r="G1" s="13"/>
      <c r="H1" s="13"/>
      <c r="I1" s="13"/>
      <c r="J1" s="6"/>
      <c r="K1" s="6"/>
      <c r="L1" s="6"/>
      <c r="M1" s="6"/>
      <c r="N1" s="6"/>
      <c r="O1" s="6"/>
      <c r="P1" s="6"/>
      <c r="Q1" s="6"/>
      <c r="R1" s="6"/>
    </row>
    <row r="2" spans="1:18" s="35" customFormat="1" ht="30" customHeight="1">
      <c r="A2" s="14" t="s">
        <v>2</v>
      </c>
      <c r="B2" s="14"/>
      <c r="C2" s="14"/>
      <c r="D2" s="14"/>
      <c r="E2" s="14"/>
      <c r="F2" s="14"/>
      <c r="G2" s="14"/>
      <c r="H2" s="14"/>
      <c r="I2" s="14"/>
      <c r="J2" s="7"/>
      <c r="K2" s="7"/>
      <c r="L2" s="7"/>
      <c r="M2" s="7"/>
      <c r="N2" s="7"/>
      <c r="O2" s="7"/>
      <c r="P2" s="7"/>
      <c r="Q2" s="7"/>
      <c r="R2" s="7"/>
    </row>
    <row r="3" spans="1:18" s="2" customFormat="1" ht="7.5" customHeight="1"/>
    <row r="4" spans="1:18" s="2" customFormat="1" ht="22.5" customHeight="1">
      <c r="A4" s="1"/>
      <c r="B4" s="80" t="s">
        <v>3</v>
      </c>
      <c r="C4" s="80"/>
      <c r="D4" s="80"/>
      <c r="E4" s="80"/>
      <c r="F4" s="80"/>
      <c r="G4" s="80"/>
      <c r="H4" s="80"/>
      <c r="I4" s="80"/>
      <c r="K4" s="1"/>
      <c r="L4" s="80" t="s">
        <v>4</v>
      </c>
      <c r="M4" s="80"/>
      <c r="N4" s="80"/>
      <c r="O4" s="80"/>
      <c r="P4" s="80"/>
      <c r="Q4" s="40"/>
      <c r="R4" s="40"/>
    </row>
    <row r="5" spans="1:18" s="2" customFormat="1" ht="15" customHeight="1">
      <c r="A5" s="17"/>
      <c r="B5" s="8" t="s">
        <v>5</v>
      </c>
      <c r="C5" s="18" t="s">
        <v>6</v>
      </c>
      <c r="D5" s="18"/>
      <c r="E5" s="18"/>
      <c r="F5" s="18"/>
      <c r="G5" s="18"/>
      <c r="H5" s="18"/>
      <c r="I5" s="18"/>
      <c r="K5" s="1"/>
      <c r="L5" s="9" t="s">
        <v>7</v>
      </c>
      <c r="M5" s="9"/>
      <c r="N5" s="81" t="s">
        <v>8</v>
      </c>
      <c r="O5" s="81"/>
      <c r="P5" s="81"/>
      <c r="Q5" s="81"/>
      <c r="R5" s="40"/>
    </row>
    <row r="6" spans="1:18" s="2" customFormat="1" ht="15" customHeight="1">
      <c r="A6" s="3"/>
      <c r="B6" s="8" t="s">
        <v>5</v>
      </c>
      <c r="C6" s="39" t="s">
        <v>9</v>
      </c>
      <c r="D6" s="18"/>
      <c r="E6" s="18"/>
      <c r="F6" s="18"/>
      <c r="G6" s="18"/>
      <c r="H6" s="18"/>
      <c r="I6" s="18"/>
      <c r="K6" s="17"/>
      <c r="L6" s="9" t="s">
        <v>10</v>
      </c>
      <c r="M6" s="9"/>
      <c r="N6" s="82">
        <v>45747</v>
      </c>
      <c r="O6" s="82"/>
      <c r="P6" s="82"/>
      <c r="Q6" s="82"/>
      <c r="R6" s="40"/>
    </row>
    <row r="7" spans="1:18" s="2" customFormat="1" ht="15" customHeight="1">
      <c r="A7" s="18"/>
      <c r="B7" s="8"/>
      <c r="C7" s="39"/>
      <c r="D7" s="18"/>
      <c r="E7" s="18"/>
      <c r="F7" s="18"/>
      <c r="G7" s="18"/>
      <c r="H7" s="18"/>
      <c r="I7" s="18"/>
      <c r="K7" s="3"/>
      <c r="L7" s="9" t="s">
        <v>11</v>
      </c>
      <c r="M7" s="9"/>
      <c r="N7" s="81"/>
      <c r="O7" s="81"/>
      <c r="P7" s="81"/>
      <c r="Q7" s="81"/>
      <c r="R7" s="40"/>
    </row>
    <row r="8" spans="1:18" s="2" customFormat="1" ht="15" customHeight="1">
      <c r="A8" s="18"/>
      <c r="B8" s="8"/>
      <c r="C8" s="39"/>
      <c r="D8" s="18"/>
      <c r="E8" s="18"/>
      <c r="F8" s="18"/>
      <c r="G8" s="18"/>
      <c r="H8" s="18"/>
      <c r="I8" s="18"/>
      <c r="K8" s="18"/>
      <c r="L8" s="9" t="s">
        <v>12</v>
      </c>
      <c r="M8" s="9"/>
      <c r="N8" s="81"/>
      <c r="O8" s="81"/>
      <c r="P8" s="81"/>
      <c r="Q8" s="81"/>
      <c r="R8" s="40"/>
    </row>
    <row r="9" spans="1:18" s="2" customFormat="1" ht="15" customHeight="1">
      <c r="A9" s="41"/>
      <c r="B9" s="8"/>
      <c r="C9" s="39"/>
      <c r="D9" s="41"/>
      <c r="E9" s="41"/>
      <c r="F9" s="41"/>
      <c r="G9" s="41"/>
      <c r="H9" s="41"/>
      <c r="I9" s="41"/>
      <c r="K9" s="18"/>
      <c r="L9" s="9" t="s">
        <v>13</v>
      </c>
      <c r="M9" s="9"/>
      <c r="N9" s="81" t="s">
        <v>14</v>
      </c>
      <c r="O9" s="81"/>
      <c r="P9" s="81"/>
      <c r="Q9" s="81"/>
      <c r="R9" s="40"/>
    </row>
    <row r="10" spans="1:18" s="2" customFormat="1" ht="15" customHeight="1">
      <c r="A10" s="39"/>
      <c r="B10" s="8"/>
      <c r="C10" s="39"/>
      <c r="D10" s="39"/>
      <c r="E10" s="39"/>
      <c r="F10" s="39"/>
      <c r="G10" s="39"/>
      <c r="H10" s="39"/>
      <c r="I10" s="39"/>
      <c r="K10" s="18"/>
      <c r="L10" s="9" t="s">
        <v>15</v>
      </c>
      <c r="M10" s="9"/>
      <c r="N10" s="83">
        <v>0</v>
      </c>
      <c r="O10" s="83"/>
      <c r="P10" s="83"/>
      <c r="Q10" s="83"/>
      <c r="R10" s="47"/>
    </row>
    <row r="11" spans="1:18" s="2" customFormat="1" ht="15" customHeight="1" thickBot="1">
      <c r="A11" s="44"/>
      <c r="B11" s="44"/>
      <c r="C11" s="44"/>
      <c r="D11" s="44"/>
      <c r="E11" s="44"/>
      <c r="F11" s="44"/>
      <c r="G11" s="44"/>
      <c r="H11" s="44"/>
      <c r="I11" s="44"/>
      <c r="K11" s="4"/>
      <c r="L11" s="59"/>
      <c r="M11" s="59"/>
      <c r="N11" s="48"/>
      <c r="O11" s="49"/>
      <c r="P11" s="49"/>
      <c r="Q11" s="50"/>
      <c r="R11" s="51"/>
    </row>
    <row r="12" spans="1:18" s="2" customFormat="1" ht="7.5" customHeight="1">
      <c r="K12" s="25"/>
      <c r="L12" s="25"/>
      <c r="M12" s="25"/>
      <c r="N12" s="25"/>
      <c r="O12" s="25"/>
      <c r="P12" s="25"/>
      <c r="Q12" s="25"/>
      <c r="R12" s="25"/>
    </row>
    <row r="13" spans="1:18" s="2" customFormat="1" ht="22.5" customHeight="1">
      <c r="A13" s="55"/>
      <c r="B13" s="85" t="s">
        <v>16</v>
      </c>
      <c r="C13" s="85"/>
      <c r="D13" s="85"/>
      <c r="E13" s="85"/>
      <c r="F13" s="85"/>
      <c r="G13" s="85"/>
      <c r="H13" s="85"/>
      <c r="I13" s="85"/>
      <c r="J13" s="85"/>
      <c r="K13" s="85"/>
      <c r="L13" s="85"/>
      <c r="N13" s="1"/>
      <c r="O13" s="80" t="s">
        <v>17</v>
      </c>
      <c r="P13" s="80"/>
      <c r="Q13" s="80"/>
      <c r="R13" s="58"/>
    </row>
    <row r="14" spans="1:18" s="2" customFormat="1" ht="15" customHeight="1">
      <c r="A14" s="56"/>
      <c r="B14" s="79"/>
      <c r="C14" s="79"/>
      <c r="D14" s="79"/>
      <c r="E14" s="79"/>
      <c r="F14" s="79"/>
      <c r="G14" s="79"/>
      <c r="H14" s="79"/>
      <c r="I14" s="79"/>
      <c r="J14" s="79"/>
      <c r="K14" s="79"/>
      <c r="L14" s="79"/>
      <c r="N14" s="17"/>
      <c r="O14" s="27"/>
      <c r="P14" s="22"/>
      <c r="Q14" s="22"/>
      <c r="R14" s="56"/>
    </row>
    <row r="15" spans="1:18" s="2" customFormat="1" ht="15" customHeight="1">
      <c r="A15" s="56"/>
      <c r="B15" s="79"/>
      <c r="C15" s="79"/>
      <c r="D15" s="79"/>
      <c r="E15" s="79"/>
      <c r="F15" s="79"/>
      <c r="G15" s="79"/>
      <c r="H15" s="79"/>
      <c r="I15" s="79"/>
      <c r="J15" s="79"/>
      <c r="K15" s="79"/>
      <c r="L15" s="79"/>
      <c r="N15" s="3"/>
      <c r="O15" s="27"/>
      <c r="P15" s="52" t="s">
        <v>18</v>
      </c>
      <c r="Q15" s="22"/>
      <c r="R15" s="56"/>
    </row>
    <row r="16" spans="1:18" s="2" customFormat="1" ht="15" customHeight="1">
      <c r="A16" s="56"/>
      <c r="B16" s="79"/>
      <c r="C16" s="79"/>
      <c r="D16" s="79"/>
      <c r="E16" s="79"/>
      <c r="F16" s="79"/>
      <c r="G16" s="79"/>
      <c r="H16" s="79"/>
      <c r="I16" s="79"/>
      <c r="J16" s="79"/>
      <c r="K16" s="79"/>
      <c r="L16" s="79"/>
      <c r="N16" s="18"/>
      <c r="O16" s="27"/>
      <c r="P16" s="36" t="s">
        <v>19</v>
      </c>
      <c r="Q16" s="22"/>
      <c r="R16" s="56"/>
    </row>
    <row r="17" spans="1:18" s="2" customFormat="1" ht="15" customHeight="1">
      <c r="A17" s="56"/>
      <c r="B17" s="79"/>
      <c r="C17" s="79"/>
      <c r="D17" s="79"/>
      <c r="E17" s="79"/>
      <c r="F17" s="79"/>
      <c r="G17" s="79"/>
      <c r="H17" s="79"/>
      <c r="I17" s="79"/>
      <c r="J17" s="79"/>
      <c r="K17" s="79"/>
      <c r="L17" s="79"/>
      <c r="N17" s="18"/>
      <c r="O17" s="27"/>
      <c r="P17" t="s">
        <v>20</v>
      </c>
      <c r="Q17" s="22"/>
      <c r="R17" s="56"/>
    </row>
    <row r="18" spans="1:18" s="2" customFormat="1" ht="15" customHeight="1">
      <c r="A18" s="39"/>
      <c r="B18" s="79"/>
      <c r="C18" s="79"/>
      <c r="D18" s="79"/>
      <c r="E18" s="79"/>
      <c r="F18" s="79"/>
      <c r="G18" s="79"/>
      <c r="H18" s="79"/>
      <c r="I18" s="79"/>
      <c r="J18" s="79"/>
      <c r="K18" s="79"/>
      <c r="L18" s="79"/>
      <c r="N18" s="39"/>
      <c r="O18" s="53"/>
      <c r="P18" s="53"/>
      <c r="Q18" s="53"/>
      <c r="R18" s="39"/>
    </row>
    <row r="19" spans="1:18" ht="15" thickBot="1">
      <c r="A19" s="44"/>
      <c r="B19" s="44"/>
      <c r="C19" s="44"/>
      <c r="D19" s="57"/>
      <c r="E19" s="57"/>
      <c r="F19" s="57"/>
      <c r="G19" s="57"/>
      <c r="H19" s="57"/>
      <c r="I19" s="57"/>
      <c r="J19" s="57"/>
      <c r="K19" s="57"/>
      <c r="L19" s="57"/>
      <c r="N19" s="44"/>
      <c r="O19" s="44"/>
      <c r="P19" s="44"/>
      <c r="Q19" s="44"/>
      <c r="R19" s="44"/>
    </row>
    <row r="20" spans="1:18">
      <c r="Q20" s="54"/>
    </row>
  </sheetData>
  <mergeCells count="20">
    <mergeCell ref="B18:C18"/>
    <mergeCell ref="D16:L16"/>
    <mergeCell ref="D17:L17"/>
    <mergeCell ref="D18:L18"/>
    <mergeCell ref="N5:Q5"/>
    <mergeCell ref="N6:Q6"/>
    <mergeCell ref="N7:Q7"/>
    <mergeCell ref="N8:Q8"/>
    <mergeCell ref="N9:Q9"/>
    <mergeCell ref="N10:Q10"/>
    <mergeCell ref="O13:Q13"/>
    <mergeCell ref="D14:L14"/>
    <mergeCell ref="D15:L15"/>
    <mergeCell ref="B14:C14"/>
    <mergeCell ref="B15:C15"/>
    <mergeCell ref="B16:C16"/>
    <mergeCell ref="B17:C17"/>
    <mergeCell ref="L4:P4"/>
    <mergeCell ref="B4:I4"/>
    <mergeCell ref="B13:L13"/>
  </mergeCells>
  <printOptions horizontalCentered="1"/>
  <pageMargins left="0.31496062992125984" right="0.31496062992125984" top="0.55118110236220474" bottom="0.55118110236220474" header="0.31496062992125984" footer="0.31496062992125984"/>
  <pageSetup paperSize="9" orientation="landscape" horizontalDpi="2400" verticalDpi="2400" r:id="rId1"/>
  <headerFooter>
    <oddHeader xml:space="preserve">&amp;R&amp;10&amp;F 
&amp;A
</oddHeader>
    <oddFooter>&amp;L&amp;10© 2017&amp;C&amp;10Page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7"/>
  <sheetViews>
    <sheetView tabSelected="1" topLeftCell="A27" zoomScale="130" zoomScaleNormal="130" zoomScaleSheetLayoutView="90" workbookViewId="0">
      <selection activeCell="C46" sqref="C46"/>
    </sheetView>
  </sheetViews>
  <sheetFormatPr defaultColWidth="9.140625" defaultRowHeight="15" customHeight="1"/>
  <cols>
    <col min="1" max="1" width="1.42578125" style="15" customWidth="1"/>
    <col min="2" max="2" width="60" style="16" customWidth="1"/>
    <col min="3" max="3" width="24.5703125" customWidth="1"/>
    <col min="4" max="5" width="18.28515625" customWidth="1"/>
    <col min="6" max="7" width="20.28515625" customWidth="1"/>
    <col min="8" max="8" width="16.85546875" customWidth="1"/>
    <col min="9" max="10" width="11" customWidth="1"/>
    <col min="11" max="12" width="9.28515625" customWidth="1"/>
    <col min="13" max="21" width="9.85546875" bestFit="1" customWidth="1"/>
    <col min="22" max="23" width="9.140625" customWidth="1"/>
    <col min="24" max="105" width="9.85546875" bestFit="1" customWidth="1"/>
  </cols>
  <sheetData>
    <row r="1" spans="1:16" s="46" customFormat="1" ht="45" customHeight="1">
      <c r="A1" s="5" t="str">
        <f>Info!A1</f>
        <v>Felix Multiples Challenge</v>
      </c>
      <c r="B1" s="10"/>
      <c r="C1" s="12"/>
      <c r="D1" s="12"/>
      <c r="E1" s="12"/>
      <c r="F1" s="12"/>
      <c r="G1" s="12"/>
      <c r="H1" s="12"/>
      <c r="I1" s="12"/>
      <c r="J1" s="12"/>
      <c r="K1" s="12"/>
      <c r="L1" s="12"/>
      <c r="M1" s="12"/>
      <c r="N1" s="12"/>
      <c r="O1" s="12"/>
      <c r="P1" s="12"/>
    </row>
    <row r="2" spans="1:16" s="35" customFormat="1" ht="30" customHeight="1">
      <c r="A2" s="14"/>
      <c r="B2" s="7"/>
      <c r="C2" s="11"/>
      <c r="D2" s="11"/>
      <c r="E2" s="11"/>
      <c r="F2" s="11"/>
      <c r="G2" s="11"/>
      <c r="H2" s="11"/>
      <c r="I2" s="11"/>
      <c r="J2" s="11"/>
      <c r="K2" s="11"/>
      <c r="L2" s="11"/>
      <c r="M2" s="11"/>
      <c r="N2" s="11"/>
      <c r="O2" s="11"/>
      <c r="P2" s="11"/>
    </row>
    <row r="3" spans="1:16" ht="15" customHeight="1">
      <c r="A3"/>
      <c r="B3"/>
    </row>
    <row r="4" spans="1:16" ht="15" customHeight="1">
      <c r="A4" s="66" t="s">
        <v>21</v>
      </c>
    </row>
    <row r="5" spans="1:16" ht="15" customHeight="1">
      <c r="A5"/>
      <c r="B5" s="12"/>
      <c r="C5" s="12" t="s">
        <v>22</v>
      </c>
      <c r="D5" s="12" t="s">
        <v>23</v>
      </c>
      <c r="E5" s="12" t="s">
        <v>24</v>
      </c>
    </row>
    <row r="6" spans="1:16" ht="15" customHeight="1">
      <c r="A6"/>
      <c r="B6" s="63" t="s">
        <v>25</v>
      </c>
      <c r="C6" s="63">
        <v>5800</v>
      </c>
      <c r="D6" s="63">
        <v>6100</v>
      </c>
      <c r="E6" s="63">
        <v>6400</v>
      </c>
    </row>
    <row r="7" spans="1:16" ht="15" customHeight="1">
      <c r="A7"/>
      <c r="B7" s="63" t="s">
        <v>26</v>
      </c>
      <c r="C7" s="64">
        <v>0.26</v>
      </c>
      <c r="D7" s="64">
        <v>0.255</v>
      </c>
      <c r="E7" s="64">
        <v>0.25</v>
      </c>
    </row>
    <row r="8" spans="1:16" ht="15" customHeight="1">
      <c r="A8"/>
      <c r="B8" t="s">
        <v>27</v>
      </c>
      <c r="D8" s="62">
        <f>D6/C6-1</f>
        <v>5.1724137931034475E-2</v>
      </c>
      <c r="E8" s="62">
        <f>E6/D6-1</f>
        <v>4.9180327868852514E-2</v>
      </c>
      <c r="G8" s="62"/>
    </row>
    <row r="9" spans="1:16" ht="15" customHeight="1">
      <c r="A9"/>
      <c r="B9" t="s">
        <v>28</v>
      </c>
      <c r="E9" s="62">
        <f>(E6/C6)^(1/2)-1</f>
        <v>5.0451462877780351E-2</v>
      </c>
    </row>
    <row r="10" spans="1:16" ht="15" customHeight="1">
      <c r="A10"/>
      <c r="B10"/>
      <c r="E10" s="62"/>
    </row>
    <row r="11" spans="1:16" ht="15" customHeight="1">
      <c r="A11" s="15" t="s">
        <v>29</v>
      </c>
      <c r="B11"/>
    </row>
    <row r="12" spans="1:16" ht="15" customHeight="1">
      <c r="A12"/>
      <c r="B12" s="16" t="s">
        <v>30</v>
      </c>
    </row>
    <row r="13" spans="1:16" ht="15" customHeight="1">
      <c r="A13"/>
      <c r="B13" s="12" t="s">
        <v>31</v>
      </c>
      <c r="C13" s="12" t="s">
        <v>32</v>
      </c>
      <c r="D13" s="12" t="s">
        <v>33</v>
      </c>
      <c r="E13" s="12" t="s">
        <v>34</v>
      </c>
      <c r="F13" s="12" t="s">
        <v>35</v>
      </c>
      <c r="G13" s="12" t="s">
        <v>36</v>
      </c>
    </row>
    <row r="14" spans="1:16" ht="15" customHeight="1">
      <c r="A14"/>
      <c r="B14" s="16" t="s">
        <v>37</v>
      </c>
      <c r="C14" s="67">
        <v>15.22</v>
      </c>
      <c r="D14" s="67">
        <v>4.21</v>
      </c>
      <c r="E14" s="68">
        <v>8.1000000000000003E-2</v>
      </c>
      <c r="F14" s="68">
        <v>0.20300000000000001</v>
      </c>
      <c r="G14" s="68">
        <v>0.29599999999999999</v>
      </c>
    </row>
    <row r="15" spans="1:16" ht="15" customHeight="1">
      <c r="A15"/>
      <c r="B15" s="16" t="s">
        <v>38</v>
      </c>
      <c r="C15" s="67">
        <v>19.16</v>
      </c>
      <c r="D15" s="67">
        <v>8.6199999999999992</v>
      </c>
      <c r="E15" s="68">
        <v>0.17100000000000001</v>
      </c>
      <c r="F15" s="68">
        <v>0.28899999999999998</v>
      </c>
      <c r="G15" s="68">
        <v>0.45100000000000001</v>
      </c>
    </row>
    <row r="16" spans="1:16" ht="15" customHeight="1">
      <c r="A16"/>
      <c r="B16" s="16" t="s">
        <v>39</v>
      </c>
      <c r="C16" s="67">
        <v>16.27</v>
      </c>
      <c r="D16" s="67">
        <v>3.23</v>
      </c>
      <c r="E16" s="68">
        <v>0.128</v>
      </c>
      <c r="F16" s="68">
        <v>0.14599999999999999</v>
      </c>
      <c r="G16" s="68">
        <v>0.19900000000000001</v>
      </c>
      <c r="I16" s="62"/>
    </row>
    <row r="17" spans="1:10" ht="15" customHeight="1">
      <c r="A17"/>
    </row>
    <row r="18" spans="1:10" ht="15" customHeight="1">
      <c r="A18"/>
      <c r="B18" s="16" t="s">
        <v>40</v>
      </c>
    </row>
    <row r="19" spans="1:10" ht="15" customHeight="1">
      <c r="A19"/>
      <c r="B19" s="86" t="s">
        <v>41</v>
      </c>
      <c r="C19" s="86"/>
      <c r="D19" s="86"/>
      <c r="E19" s="86"/>
      <c r="F19" s="86"/>
      <c r="G19" s="86"/>
    </row>
    <row r="20" spans="1:10" ht="15" customHeight="1">
      <c r="A20"/>
      <c r="B20" s="16" t="s">
        <v>42</v>
      </c>
    </row>
    <row r="21" spans="1:10" ht="15" customHeight="1">
      <c r="A21"/>
      <c r="B21" s="86" t="s">
        <v>43</v>
      </c>
      <c r="C21" s="86"/>
      <c r="D21" s="86"/>
      <c r="E21" s="86"/>
      <c r="F21" s="86"/>
      <c r="G21" s="86"/>
    </row>
    <row r="22" spans="1:10" ht="15" customHeight="1">
      <c r="A22"/>
      <c r="B22" s="16" t="s">
        <v>44</v>
      </c>
    </row>
    <row r="23" spans="1:10" ht="31.9" customHeight="1">
      <c r="A23"/>
      <c r="B23" s="84" t="s">
        <v>45</v>
      </c>
      <c r="C23" s="84"/>
      <c r="D23" s="84"/>
      <c r="E23" s="84"/>
      <c r="F23" s="84"/>
      <c r="G23" s="84"/>
    </row>
    <row r="24" spans="1:10" ht="15" customHeight="1">
      <c r="A24"/>
      <c r="B24" s="16" t="s">
        <v>46</v>
      </c>
    </row>
    <row r="25" spans="1:10" ht="15" customHeight="1">
      <c r="A25"/>
      <c r="B25" s="86" t="s">
        <v>47</v>
      </c>
      <c r="C25" s="86"/>
      <c r="D25" s="86"/>
      <c r="E25" s="86"/>
      <c r="F25" s="86"/>
      <c r="G25" s="86"/>
    </row>
    <row r="26" spans="1:10" ht="15" customHeight="1">
      <c r="A26"/>
    </row>
    <row r="27" spans="1:10" ht="15" customHeight="1">
      <c r="A27" s="15" t="s">
        <v>48</v>
      </c>
      <c r="E27" s="72"/>
    </row>
    <row r="28" spans="1:10" ht="15" customHeight="1">
      <c r="A28"/>
      <c r="B28" s="16" t="s">
        <v>49</v>
      </c>
    </row>
    <row r="29" spans="1:10" ht="15" customHeight="1">
      <c r="A29"/>
      <c r="B29" s="12" t="s">
        <v>50</v>
      </c>
      <c r="C29" s="12" t="s">
        <v>33</v>
      </c>
      <c r="D29" s="12" t="s">
        <v>32</v>
      </c>
      <c r="E29" s="12" t="s">
        <v>51</v>
      </c>
      <c r="F29" s="12" t="s">
        <v>28</v>
      </c>
    </row>
    <row r="30" spans="1:10" ht="15" customHeight="1">
      <c r="A30"/>
      <c r="B30" s="16" t="s">
        <v>52</v>
      </c>
      <c r="C30" s="67">
        <v>5.4</v>
      </c>
      <c r="D30" s="67">
        <v>15.6</v>
      </c>
      <c r="E30" s="68">
        <v>0.34360000000000002</v>
      </c>
      <c r="F30" s="68">
        <v>5.62E-2</v>
      </c>
      <c r="I30" s="62"/>
      <c r="J30" s="62"/>
    </row>
    <row r="31" spans="1:10" ht="15" customHeight="1">
      <c r="A31"/>
      <c r="B31" s="16" t="s">
        <v>53</v>
      </c>
      <c r="C31" s="67">
        <v>9.1999999999999993</v>
      </c>
      <c r="D31" s="67">
        <v>44</v>
      </c>
      <c r="E31" s="68">
        <v>0.2082</v>
      </c>
      <c r="F31" s="68">
        <v>0.20669999999999999</v>
      </c>
      <c r="I31" s="62"/>
      <c r="J31" s="62"/>
    </row>
    <row r="32" spans="1:10" ht="15" customHeight="1">
      <c r="A32"/>
      <c r="B32" s="16" t="s">
        <v>54</v>
      </c>
      <c r="C32" s="67">
        <v>6</v>
      </c>
      <c r="D32" s="67">
        <v>29.3</v>
      </c>
      <c r="E32" s="68">
        <v>0.20660000000000001</v>
      </c>
      <c r="F32" s="68">
        <v>0.22309999999999999</v>
      </c>
      <c r="I32" s="62"/>
      <c r="J32" s="62"/>
    </row>
    <row r="33" spans="1:10" ht="15" customHeight="1">
      <c r="A33"/>
      <c r="B33" s="16" t="s">
        <v>55</v>
      </c>
      <c r="C33" s="70">
        <v>5.8</v>
      </c>
      <c r="D33" s="70">
        <v>28.5</v>
      </c>
      <c r="E33" s="71">
        <v>0.20469999999999999</v>
      </c>
      <c r="F33" s="71">
        <v>3.6200000000000003E-2</v>
      </c>
      <c r="I33" s="62"/>
      <c r="J33" s="62"/>
    </row>
    <row r="34" spans="1:10" ht="15" customHeight="1">
      <c r="A34"/>
      <c r="G34" s="65"/>
    </row>
    <row r="35" spans="1:10" ht="15" customHeight="1">
      <c r="A35"/>
      <c r="B35" s="16" t="s">
        <v>56</v>
      </c>
    </row>
    <row r="36" spans="1:10" ht="28.15" customHeight="1">
      <c r="A36"/>
      <c r="B36" s="84" t="s">
        <v>57</v>
      </c>
      <c r="C36" s="84"/>
      <c r="D36" s="84"/>
      <c r="E36" s="84"/>
      <c r="F36" s="84"/>
      <c r="G36" s="84"/>
    </row>
    <row r="37" spans="1:10" ht="14.45">
      <c r="A37"/>
      <c r="B37" s="16" t="s">
        <v>58</v>
      </c>
    </row>
    <row r="38" spans="1:10" ht="37.9" customHeight="1">
      <c r="A38"/>
      <c r="B38" s="84" t="s">
        <v>59</v>
      </c>
      <c r="C38" s="84"/>
      <c r="D38" s="84"/>
      <c r="E38" s="84"/>
      <c r="F38" s="84"/>
      <c r="G38" s="84"/>
    </row>
    <row r="40" spans="1:10" ht="15" customHeight="1">
      <c r="A40" s="15" t="s">
        <v>60</v>
      </c>
    </row>
    <row r="41" spans="1:10" ht="15" customHeight="1">
      <c r="A41"/>
      <c r="B41" s="16" t="s">
        <v>61</v>
      </c>
      <c r="C41" s="60" t="s">
        <v>62</v>
      </c>
    </row>
    <row r="42" spans="1:10" ht="15" customHeight="1">
      <c r="A42"/>
      <c r="B42" s="16" t="s">
        <v>63</v>
      </c>
      <c r="C42" s="61">
        <v>5.6</v>
      </c>
    </row>
    <row r="43" spans="1:10" ht="15" customHeight="1">
      <c r="A43"/>
      <c r="B43" s="16" t="s">
        <v>64</v>
      </c>
      <c r="C43" s="69">
        <f>C42/D7</f>
        <v>21.960784313725487</v>
      </c>
      <c r="D43" t="str">
        <f ca="1">IF(ISBLANK(C43),"",_xlfn.FORMULATEXT(C43))</f>
        <v>=C42/D7</v>
      </c>
    </row>
    <row r="44" spans="1:10" ht="15" customHeight="1">
      <c r="A44"/>
    </row>
    <row r="45" spans="1:10" ht="15" customHeight="1">
      <c r="A45"/>
      <c r="B45" s="16" t="s">
        <v>65</v>
      </c>
      <c r="C45">
        <f>C43*D6*D7</f>
        <v>34160</v>
      </c>
      <c r="D45" t="str">
        <f ca="1">IF(ISBLANK(C45),"",_xlfn.FORMULATEXT(C45))</f>
        <v>=C43*D6*D7</v>
      </c>
    </row>
    <row r="47" spans="1:10" ht="15" customHeight="1">
      <c r="A47" s="15" t="s">
        <v>66</v>
      </c>
    </row>
  </sheetData>
  <mergeCells count="6">
    <mergeCell ref="B38:G38"/>
    <mergeCell ref="B19:G19"/>
    <mergeCell ref="B21:G21"/>
    <mergeCell ref="B23:G23"/>
    <mergeCell ref="B25:G25"/>
    <mergeCell ref="B36:G36"/>
  </mergeCells>
  <printOptions horizontalCentered="1" headings="1" gridLines="1"/>
  <pageMargins left="0.31496062992125984" right="0.31496062992125984" top="0.55118110236220474" bottom="0.55118110236220474" header="0.31496062992125984" footer="0.31496062992125984"/>
  <pageSetup paperSize="9" scale="64" fitToHeight="0" orientation="landscape" cellComments="asDisplayed" horizontalDpi="2400" verticalDpi="2400" r:id="rId1"/>
  <headerFooter>
    <oddHeader xml:space="preserve">&amp;R&amp;10&amp;F 
&amp;A
</oddHeader>
    <oddFooter>&amp;L&amp;10© 2017&amp;C&amp;10Page &amp;P of &amp;N&amp;R&amp;G</oddFooter>
  </headerFooter>
  <rowBreaks count="1" manualBreakCount="1">
    <brk id="26" max="11"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ded41-6c5d-4718-b7b7-dbfd1652bccf">
      <Terms xmlns="http://schemas.microsoft.com/office/infopath/2007/PartnerControls"/>
    </lcf76f155ced4ddcb4097134ff3c332f>
    <TaxCatchAll xmlns="6ea4884f-dd23-4a9e-9674-e096257745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02F8CDD7ACF40A6C36B1C9FA62C55" ma:contentTypeVersion="14" ma:contentTypeDescription="Create a new document." ma:contentTypeScope="" ma:versionID="6c89911dbbba69f85380b0cbe19a7a97">
  <xsd:schema xmlns:xsd="http://www.w3.org/2001/XMLSchema" xmlns:xs="http://www.w3.org/2001/XMLSchema" xmlns:p="http://schemas.microsoft.com/office/2006/metadata/properties" xmlns:ns2="69eded41-6c5d-4718-b7b7-dbfd1652bccf" xmlns:ns3="6ea4884f-dd23-4a9e-9674-e0962577458b" targetNamespace="http://schemas.microsoft.com/office/2006/metadata/properties" ma:root="true" ma:fieldsID="293c7e17b22c7855182087285b20e1b3" ns2:_="" ns3:_="">
    <xsd:import namespace="69eded41-6c5d-4718-b7b7-dbfd1652bccf"/>
    <xsd:import namespace="6ea4884f-dd23-4a9e-9674-e0962577458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ded41-6c5d-4718-b7b7-dbfd1652bc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2ff089-c713-41da-a7f8-7725fa36ebb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a4884f-dd23-4a9e-9674-e096257745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97a576b-233c-4f6a-bc99-79689ae6a87f}" ma:internalName="TaxCatchAll" ma:showField="CatchAllData" ma:web="6ea4884f-dd23-4a9e-9674-e096257745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5F9D8C-8CA1-42B8-A1BA-84E2FCB3EBB6}"/>
</file>

<file path=customXml/itemProps2.xml><?xml version="1.0" encoding="utf-8"?>
<ds:datastoreItem xmlns:ds="http://schemas.openxmlformats.org/officeDocument/2006/customXml" ds:itemID="{A813B16C-1057-4F83-9031-A9DDBE7E6109}"/>
</file>

<file path=customXml/itemProps3.xml><?xml version="1.0" encoding="utf-8"?>
<ds:datastoreItem xmlns:ds="http://schemas.openxmlformats.org/officeDocument/2006/customXml" ds:itemID="{5B4412C6-6444-4AED-8842-30A375E3C1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dc:creator>
  <cp:keywords/>
  <dc:description/>
  <cp:lastModifiedBy>Andrew Jones</cp:lastModifiedBy>
  <cp:revision/>
  <dcterms:created xsi:type="dcterms:W3CDTF">2016-02-03T14:06:14Z</dcterms:created>
  <dcterms:modified xsi:type="dcterms:W3CDTF">2025-06-23T10:12:05Z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0x0101004F002F8CDD7ACF40A6C36B1C9FA62C55</vt:lpwstr>
  </property>
  <property fmtid="{D5CDD505-2E9C-101B-9397-08002B2CF9AE}" pid="3" name="MediaServiceImageTags">
    <vt:lpwstr/>
  </property>
</Properties>
</file>