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C:\Users\ThomasKrause\AppData\Local\Microsoft\Windows\INetCache\Content.Outlook\INACYU03\"/>
    </mc:Choice>
  </mc:AlternateContent>
  <xr:revisionPtr revIDLastSave="9" documentId="13_ncr:1_{A0D4611B-9A2F-43A1-A1C7-3C11E29A64F0}" xr6:coauthVersionLast="47" xr6:coauthVersionMax="47" xr10:uidLastSave="{EF4A2C1D-B876-4401-B3C3-7CA12CEDEB6C}"/>
  <bookViews>
    <workbookView xWindow="-108" yWindow="-108" windowWidth="23256" windowHeight="12456" firstSheet="2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D15" i="2"/>
  <c r="C15" i="2"/>
  <c r="G15" i="2" s="1"/>
  <c r="B16" i="2"/>
  <c r="B17" i="2" s="1"/>
  <c r="B18" i="2" s="1"/>
  <c r="B19" i="2" s="1"/>
  <c r="B20" i="2" s="1"/>
  <c r="A1" i="2"/>
  <c r="B21" i="2" l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H35" i="2" s="1"/>
  <c r="D20" i="2"/>
  <c r="I15" i="2"/>
  <c r="D29" i="2"/>
  <c r="C23" i="2"/>
  <c r="H33" i="2"/>
  <c r="D21" i="2"/>
  <c r="C24" i="2"/>
  <c r="G24" i="2" s="1"/>
  <c r="C16" i="2"/>
  <c r="G16" i="2" s="1"/>
  <c r="H25" i="2"/>
  <c r="C32" i="2"/>
  <c r="G32" i="2" s="1"/>
  <c r="E15" i="2"/>
  <c r="H17" i="2"/>
  <c r="H16" i="2"/>
  <c r="I16" i="2" s="1"/>
  <c r="C31" i="2"/>
  <c r="D28" i="2"/>
  <c r="H32" i="2"/>
  <c r="H24" i="2"/>
  <c r="I24" i="2" s="1"/>
  <c r="C30" i="2"/>
  <c r="G30" i="2" s="1"/>
  <c r="D35" i="2"/>
  <c r="D19" i="2"/>
  <c r="H31" i="2"/>
  <c r="C21" i="2"/>
  <c r="G21" i="2" s="1"/>
  <c r="H30" i="2"/>
  <c r="C20" i="2"/>
  <c r="G20" i="2" s="1"/>
  <c r="D17" i="2"/>
  <c r="H29" i="2"/>
  <c r="H21" i="2"/>
  <c r="H28" i="2"/>
  <c r="H20" i="2"/>
  <c r="D26" i="2"/>
  <c r="D33" i="2"/>
  <c r="C35" i="2"/>
  <c r="G35" i="2" s="1"/>
  <c r="I35" i="2" s="1"/>
  <c r="C19" i="2"/>
  <c r="G19" i="2" s="1"/>
  <c r="D16" i="2"/>
  <c r="E16" i="2" s="1"/>
  <c r="G23" i="2"/>
  <c r="C34" i="2"/>
  <c r="G34" i="2" s="1"/>
  <c r="C26" i="2"/>
  <c r="G26" i="2" s="1"/>
  <c r="C18" i="2"/>
  <c r="G18" i="2" s="1"/>
  <c r="D31" i="2"/>
  <c r="D23" i="2"/>
  <c r="E23" i="2" s="1"/>
  <c r="H27" i="2"/>
  <c r="H19" i="2"/>
  <c r="I19" i="2" s="1"/>
  <c r="C22" i="2"/>
  <c r="G22" i="2" s="1"/>
  <c r="D27" i="2"/>
  <c r="H23" i="2"/>
  <c r="C29" i="2"/>
  <c r="G29" i="2" s="1"/>
  <c r="I29" i="2" s="1"/>
  <c r="D34" i="2"/>
  <c r="D18" i="2"/>
  <c r="H22" i="2"/>
  <c r="C28" i="2"/>
  <c r="G28" i="2" s="1"/>
  <c r="D25" i="2"/>
  <c r="C27" i="2"/>
  <c r="G27" i="2" s="1"/>
  <c r="D32" i="2"/>
  <c r="D24" i="2"/>
  <c r="E24" i="2" s="1"/>
  <c r="C33" i="2"/>
  <c r="G33" i="2" s="1"/>
  <c r="I33" i="2" s="1"/>
  <c r="C25" i="2"/>
  <c r="G25" i="2" s="1"/>
  <c r="I25" i="2" s="1"/>
  <c r="C17" i="2"/>
  <c r="G17" i="2" s="1"/>
  <c r="I17" i="2" s="1"/>
  <c r="D30" i="2"/>
  <c r="E30" i="2" s="1"/>
  <c r="D22" i="2"/>
  <c r="E22" i="2" s="1"/>
  <c r="H34" i="2"/>
  <c r="H26" i="2"/>
  <c r="H18" i="2"/>
  <c r="I18" i="2" s="1"/>
  <c r="A7" i="1"/>
  <c r="E25" i="2" l="1"/>
  <c r="E27" i="2"/>
  <c r="I22" i="2"/>
  <c r="I21" i="2"/>
  <c r="E19" i="2"/>
  <c r="E35" i="2"/>
  <c r="E28" i="2"/>
  <c r="I32" i="2"/>
  <c r="E20" i="2"/>
  <c r="I20" i="2"/>
  <c r="E32" i="2"/>
  <c r="E29" i="2"/>
  <c r="I23" i="2"/>
  <c r="E18" i="2"/>
  <c r="G31" i="2"/>
  <c r="I31" i="2" s="1"/>
  <c r="E31" i="2"/>
  <c r="E21" i="2"/>
  <c r="I28" i="2"/>
  <c r="E34" i="2"/>
  <c r="I30" i="2"/>
  <c r="E33" i="2"/>
  <c r="E17" i="2"/>
  <c r="I34" i="2"/>
  <c r="I27" i="2"/>
  <c r="I26" i="2"/>
  <c r="E26" i="2"/>
  <c r="A1" i="6"/>
</calcChain>
</file>

<file path=xl/sharedStrings.xml><?xml version="1.0" encoding="utf-8"?>
<sst xmlns="http://schemas.openxmlformats.org/spreadsheetml/2006/main" count="35" uniqueCount="33">
  <si>
    <t>Option Mechanics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</si>
  <si>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</si>
  <si>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</si>
  <si>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</si>
  <si>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</si>
  <si>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</si>
  <si>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</si>
  <si>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</si>
  <si>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</si>
  <si>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</si>
  <si>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Tab Structure</t>
  </si>
  <si>
    <t>Formatting</t>
  </si>
  <si>
    <t>Input</t>
  </si>
  <si>
    <t>Hard coded</t>
  </si>
  <si>
    <t>Formulas</t>
  </si>
  <si>
    <t xml:space="preserve">Workout </t>
  </si>
  <si>
    <t>Assume you are long an asset with a spot price of $100 and are looking to hedge this position.</t>
  </si>
  <si>
    <t>The 3 months forward price is $101 and a 3 months put with a $101 strike is quoted at a premium of $3.</t>
  </si>
  <si>
    <t>Calculate and chart the P&amp;L profile for both hedges at expiry in 3 months for a price range from 90 to 110.</t>
  </si>
  <si>
    <t>Current spot</t>
  </si>
  <si>
    <t>Forward</t>
  </si>
  <si>
    <t>we sell the forward to hedge</t>
  </si>
  <si>
    <t>Put strike</t>
  </si>
  <si>
    <t>we buy the put to hedge</t>
  </si>
  <si>
    <t>Put premium outlay</t>
  </si>
  <si>
    <t>Forward hedge</t>
  </si>
  <si>
    <t>Put hedge</t>
  </si>
  <si>
    <t>Asset price at expiry</t>
  </si>
  <si>
    <t>Asset P&amp;L</t>
  </si>
  <si>
    <t>Forward P&amp;L</t>
  </si>
  <si>
    <t>Combined</t>
  </si>
  <si>
    <t>Put P&amp;L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</si>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</sst>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  <numFmt numFmtId="177" formatCode="#,##0.000_);\(#,##0.000\);0.000_);@_)"/>
    <numFmt numFmtId="178" formatCode="#,##0.00_);\(#,##0.00\)\,0.0_);@_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5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5" fontId="30" fillId="0" borderId="0" xfId="58" applyNumberFormat="1" applyFill="1" applyAlignment="1">
      <alignment horizontal="left"/>
    </xf>
    <xf numFmtId="175" fontId="30" fillId="0" borderId="0" xfId="58" applyNumberFormat="1" applyFill="1" applyAlignment="1">
      <alignment horizontal="right"/>
    </xf>
    <xf numFmtId="170" fontId="30" fillId="0" borderId="0" xfId="58" applyFill="1" applyAlignment="1">
      <alignment vertical="top"/>
    </xf>
    <xf numFmtId="174" fontId="33" fillId="0" borderId="0" xfId="0" applyFont="1"/>
    <xf numFmtId="174" fontId="0" fillId="0" borderId="0" xfId="0" applyAlignment="1">
      <alignment vertical="center"/>
    </xf>
    <xf numFmtId="172" fontId="30" fillId="0" borderId="0" xfId="58" applyNumberFormat="1" applyFill="1"/>
    <xf numFmtId="177" fontId="0" fillId="0" borderId="0" xfId="0" applyNumberFormat="1"/>
    <xf numFmtId="174" fontId="29" fillId="0" borderId="0" xfId="0" applyFont="1"/>
    <xf numFmtId="168" fontId="30" fillId="0" borderId="0" xfId="58" applyNumberFormat="1" applyFill="1"/>
    <xf numFmtId="170" fontId="2" fillId="0" borderId="0" xfId="54" applyFont="1">
      <alignment vertical="top"/>
    </xf>
    <xf numFmtId="175" fontId="2" fillId="0" borderId="0" xfId="58" applyNumberFormat="1" applyFont="1" applyFill="1"/>
    <xf numFmtId="178" fontId="2" fillId="0" borderId="0" xfId="54" applyNumberFormat="1" applyFont="1">
      <alignment vertical="top"/>
    </xf>
    <xf numFmtId="2" fontId="2" fillId="0" borderId="0" xfId="0" applyNumberFormat="1" applyFont="1"/>
    <xf numFmtId="2" fontId="0" fillId="0" borderId="0" xfId="0" applyNumberFormat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combined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Workout!$M$70:$M$85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Workout!$P$70:$P$85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14F-89B4-D5399BE14E78}"/>
            </c:ext>
          </c:extLst>
        </c:ser>
        <c:ser>
          <c:idx val="1"/>
          <c:order val="1"/>
          <c:tx>
            <c:v>stock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Workout!$M$70:$M$85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Workout!$N$70:$N$85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2-414F-89B4-D5399BE14E78}"/>
            </c:ext>
          </c:extLst>
        </c:ser>
        <c:ser>
          <c:idx val="2"/>
          <c:order val="2"/>
          <c:tx>
            <c:v>short call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Workout!$M$70:$M$85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Workout!$O$70:$O$85</c:f>
              <c:numCache>
                <c:formatCode>#,##0.00_);\(#,##0.00\);0.00_);@_)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2-414F-89B4-D5399BE1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700239"/>
        <c:axId val="1679059151"/>
      </c:lineChart>
      <c:catAx>
        <c:axId val="1472700239"/>
        <c:scaling>
          <c:orientation val="minMax"/>
        </c:scaling>
        <c:delete val="0"/>
        <c:axPos val="b"/>
        <c:numFmt formatCode="#,##0.0_);\(#,##0.0\);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059151"/>
        <c:crosses val="autoZero"/>
        <c:auto val="1"/>
        <c:lblAlgn val="ctr"/>
        <c:lblOffset val="100"/>
        <c:noMultiLvlLbl val="0"/>
      </c:catAx>
      <c:valAx>
        <c:axId val="16790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70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Hedge</a:t>
            </a:r>
            <a:r>
              <a:rPr lang="en-US" baseline="0"/>
              <a:t> with forward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Workout!$C$14</c:f>
              <c:strCache>
                <c:ptCount val="1"/>
                <c:pt idx="0">
                  <c:v>Asset P&amp;L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Workout!$C$15:$C$35</c:f>
              <c:numCache>
                <c:formatCode>0.00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3-4564-BE8F-EF4B87A3798C}"/>
            </c:ext>
          </c:extLst>
        </c:ser>
        <c:ser>
          <c:idx val="1"/>
          <c:order val="1"/>
          <c:tx>
            <c:strRef>
              <c:f>Workout!$D$14</c:f>
              <c:strCache>
                <c:ptCount val="1"/>
                <c:pt idx="0">
                  <c:v>Forward P&amp;L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Workout!$D$15:$D$35</c:f>
              <c:numCache>
                <c:formatCode>0.00</c:formatCode>
                <c:ptCount val="21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-1</c:v>
                </c:pt>
                <c:pt idx="13">
                  <c:v>-2</c:v>
                </c:pt>
                <c:pt idx="14">
                  <c:v>-3</c:v>
                </c:pt>
                <c:pt idx="15">
                  <c:v>-4</c:v>
                </c:pt>
                <c:pt idx="16">
                  <c:v>-5</c:v>
                </c:pt>
                <c:pt idx="17">
                  <c:v>-6</c:v>
                </c:pt>
                <c:pt idx="18">
                  <c:v>-7</c:v>
                </c:pt>
                <c:pt idx="19">
                  <c:v>-8</c:v>
                </c:pt>
                <c:pt idx="20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3-4564-BE8F-EF4B87A3798C}"/>
            </c:ext>
          </c:extLst>
        </c:ser>
        <c:ser>
          <c:idx val="2"/>
          <c:order val="2"/>
          <c:tx>
            <c:strRef>
              <c:f>Workout!$E$14</c:f>
              <c:strCache>
                <c:ptCount val="1"/>
                <c:pt idx="0">
                  <c:v>Combined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Workout!$E$15:$E$35</c:f>
              <c:numCache>
                <c:formatCode>0.00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83-4564-BE8F-EF4B87A37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312367"/>
        <c:axId val="1382312847"/>
      </c:lineChart>
      <c:catAx>
        <c:axId val="1382312367"/>
        <c:scaling>
          <c:orientation val="minMax"/>
        </c:scaling>
        <c:delete val="0"/>
        <c:axPos val="b"/>
        <c:numFmt formatCode="#,##0.0_);\(#,##0.0\)\,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312847"/>
        <c:crosses val="autoZero"/>
        <c:auto val="1"/>
        <c:lblAlgn val="ctr"/>
        <c:lblOffset val="100"/>
        <c:noMultiLvlLbl val="0"/>
      </c:catAx>
      <c:valAx>
        <c:axId val="138231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31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Hedge</a:t>
            </a:r>
            <a:r>
              <a:rPr lang="en-US" baseline="0"/>
              <a:t> with put option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Workout!$G$14</c:f>
              <c:strCache>
                <c:ptCount val="1"/>
                <c:pt idx="0">
                  <c:v>Asset P&amp;L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Workout!$G$15:$G$35</c:f>
              <c:numCache>
                <c:formatCode>0.00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C-4B9C-A259-0B9AFC15AD7F}"/>
            </c:ext>
          </c:extLst>
        </c:ser>
        <c:ser>
          <c:idx val="1"/>
          <c:order val="1"/>
          <c:tx>
            <c:strRef>
              <c:f>Workout!$H$14</c:f>
              <c:strCache>
                <c:ptCount val="1"/>
                <c:pt idx="0">
                  <c:v>Put P&amp;L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Workout!$H$15:$H$35</c:f>
              <c:numCache>
                <c:formatCode>0.00</c:formatCode>
                <c:ptCount val="21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-2</c:v>
                </c:pt>
                <c:pt idx="11">
                  <c:v>-3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-3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-3</c:v>
                </c:pt>
                <c:pt idx="20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C-4B9C-A259-0B9AFC15AD7F}"/>
            </c:ext>
          </c:extLst>
        </c:ser>
        <c:ser>
          <c:idx val="2"/>
          <c:order val="2"/>
          <c:tx>
            <c:strRef>
              <c:f>Workout!$I$14</c:f>
              <c:strCache>
                <c:ptCount val="1"/>
                <c:pt idx="0">
                  <c:v>Combined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Workout!$B$15:$B$35</c:f>
              <c:numCache>
                <c:formatCode>#,##0.0_);\(#,##0.0\)\,0.0_);@_)</c:formatCode>
                <c:ptCount val="21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</c:numCache>
            </c:numRef>
          </c:cat>
          <c:val>
            <c:numRef>
              <c:f>Workout!$I$15:$I$35</c:f>
              <c:numCache>
                <c:formatCode>0.00</c:formatCode>
                <c:ptCount val="2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C-4B9C-A259-0B9AFC15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600319"/>
        <c:axId val="1467603199"/>
      </c:lineChart>
      <c:catAx>
        <c:axId val="1467600319"/>
        <c:scaling>
          <c:orientation val="minMax"/>
        </c:scaling>
        <c:delete val="0"/>
        <c:axPos val="b"/>
        <c:numFmt formatCode="#,##0.0_);\(#,##0.0\)\,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603199"/>
        <c:crosses val="autoZero"/>
        <c:auto val="1"/>
        <c:lblAlgn val="ctr"/>
        <c:lblOffset val="100"/>
        <c:noMultiLvlLbl val="0"/>
      </c:catAx>
      <c:valAx>
        <c:axId val="146760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60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68</xdr:row>
      <xdr:rowOff>185737</xdr:rowOff>
    </xdr:from>
    <xdr:to>
      <xdr:col>24</xdr:col>
      <xdr:colOff>19050</xdr:colOff>
      <xdr:row>83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3D2ED-3AA0-46E0-A4E0-5819F91CE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118110</xdr:colOff>
      <xdr:row>36</xdr:row>
      <xdr:rowOff>171450</xdr:rowOff>
    </xdr:from>
    <xdr:to>
      <xdr:col>4</xdr:col>
      <xdr:colOff>670560</xdr:colOff>
      <xdr:row>51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D78282-F5C1-15CB-7755-6EE0975EB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37</xdr:row>
      <xdr:rowOff>9525</xdr:rowOff>
    </xdr:from>
    <xdr:to>
      <xdr:col>10</xdr:col>
      <xdr:colOff>47625</xdr:colOff>
      <xdr:row>51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D93564-1693-4B61-8D9F-E833A103F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zoomScaleNormal="100" workbookViewId="0">
      <selection sqref="A1:N1"/>
    </sheetView>
  </sheetViews>
  <sheetFormatPr defaultColWidth="9.140625" defaultRowHeight="14.45"/>
  <cols>
    <col min="1" max="1" width="9.7109375" customWidth="1"/>
    <col min="2" max="13" width="9.140625" customWidth="1"/>
    <col min="14" max="14" width="9.7109375" customWidth="1"/>
    <col min="15" max="26" width="9.140625" customWidth="1"/>
  </cols>
  <sheetData>
    <row r="1" spans="1:14" s="34" customFormat="1" ht="189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22" customFormat="1" ht="75" customHeight="1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85"/>
      <c r="D4" s="85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s="23" customFormat="1" ht="1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s="23" customFormat="1" ht="15" customHeight="1">
      <c r="A7" s="87" t="str">
        <f ca="1">"© "&amp;YEAR(TODAY())&amp;" Financial Edge Training"</f>
        <v>© 2025 Financial Edge Training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88"/>
      <c r="H9" s="88"/>
      <c r="I9" s="88"/>
      <c r="J9" s="88"/>
      <c r="K9" s="28"/>
    </row>
    <row r="10" spans="1:14" s="23" customFormat="1" ht="15" customHeight="1">
      <c r="B10" s="24"/>
      <c r="C10" s="24"/>
      <c r="F10" s="28"/>
      <c r="G10" s="88"/>
      <c r="H10" s="88"/>
      <c r="I10" s="88"/>
      <c r="J10" s="88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84"/>
      <c r="H12" s="84"/>
      <c r="I12" s="84"/>
      <c r="J12" s="84"/>
      <c r="K12" s="25"/>
    </row>
    <row r="13" spans="1:14" s="23" customFormat="1" ht="15" customHeight="1">
      <c r="A13" s="19"/>
      <c r="B13" s="20"/>
      <c r="C13" s="20"/>
      <c r="D13" s="30"/>
      <c r="F13" s="25"/>
      <c r="G13" s="84"/>
      <c r="H13" s="84"/>
      <c r="I13" s="84"/>
      <c r="J13" s="84"/>
      <c r="K13" s="25"/>
    </row>
    <row r="14" spans="1:14" s="23" customFormat="1" ht="15" customHeight="1">
      <c r="A14" s="22"/>
      <c r="B14" s="20"/>
      <c r="C14" s="20"/>
      <c r="D14" s="30"/>
      <c r="F14" s="25"/>
      <c r="G14" s="84"/>
      <c r="H14" s="84"/>
      <c r="I14" s="84"/>
      <c r="J14" s="84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84"/>
      <c r="H16" s="84"/>
      <c r="I16" s="84"/>
      <c r="J16" s="84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40625" defaultRowHeight="14.45"/>
  <cols>
    <col min="1" max="1" width="1.28515625" customWidth="1"/>
    <col min="2" max="2" width="2.7109375" customWidth="1"/>
    <col min="3" max="3" width="13.140625" customWidth="1"/>
    <col min="4" max="4" width="2.7109375" customWidth="1"/>
    <col min="5" max="7" width="1.28515625" customWidth="1"/>
    <col min="8" max="8" width="2.7109375" customWidth="1"/>
    <col min="9" max="9" width="42.7109375" customWidth="1"/>
    <col min="10" max="11" width="1.28515625" customWidth="1"/>
    <col min="12" max="12" width="15.5703125" bestFit="1" customWidth="1"/>
    <col min="13" max="14" width="1.28515625" customWidth="1"/>
    <col min="15" max="15" width="2.7109375" customWidth="1"/>
    <col min="16" max="16" width="32.5703125" customWidth="1"/>
    <col min="17" max="17" width="2.7109375" customWidth="1"/>
    <col min="18" max="18" width="1.28515625" customWidth="1"/>
    <col min="23" max="23" width="17.7109375" bestFit="1" customWidth="1"/>
  </cols>
  <sheetData>
    <row r="1" spans="1:18" s="34" customFormat="1" ht="45" customHeight="1">
      <c r="A1" s="13" t="str">
        <f>Welcome!A2</f>
        <v>Option Mechanics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90" t="s">
        <v>2</v>
      </c>
      <c r="C4" s="90"/>
      <c r="D4" s="90"/>
      <c r="E4" s="90"/>
      <c r="F4" s="90"/>
      <c r="G4" s="90"/>
      <c r="H4" s="90"/>
      <c r="I4" s="90"/>
      <c r="K4" s="1"/>
      <c r="L4" s="90" t="s">
        <v>3</v>
      </c>
      <c r="M4" s="90"/>
      <c r="N4" s="90"/>
      <c r="O4" s="90"/>
      <c r="P4" s="90"/>
      <c r="Q4" s="40"/>
      <c r="R4" s="40"/>
    </row>
    <row r="5" spans="1:18" s="2" customFormat="1" ht="15" customHeight="1">
      <c r="A5" s="17"/>
      <c r="B5" s="8"/>
      <c r="C5" s="55"/>
      <c r="D5" s="18"/>
      <c r="E5" s="18"/>
      <c r="F5" s="18"/>
      <c r="G5" s="18"/>
      <c r="H5" s="18"/>
      <c r="I5" s="18"/>
      <c r="K5" s="1"/>
      <c r="L5" s="9" t="s">
        <v>4</v>
      </c>
      <c r="M5" s="9"/>
      <c r="N5" s="91"/>
      <c r="O5" s="91"/>
      <c r="P5" s="91"/>
      <c r="Q5" s="91"/>
      <c r="R5" s="40"/>
    </row>
    <row r="6" spans="1:18" s="2" customFormat="1" ht="15" customHeight="1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5</v>
      </c>
      <c r="M6" s="9"/>
      <c r="N6" s="92"/>
      <c r="O6" s="92"/>
      <c r="P6" s="92"/>
      <c r="Q6" s="92"/>
      <c r="R6" s="40"/>
    </row>
    <row r="7" spans="1:18" s="2" customFormat="1" ht="15" customHeight="1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6</v>
      </c>
      <c r="M7" s="9"/>
      <c r="N7" s="91"/>
      <c r="O7" s="91"/>
      <c r="P7" s="91"/>
      <c r="Q7" s="91"/>
      <c r="R7" s="40"/>
    </row>
    <row r="8" spans="1:18" s="2" customFormat="1" ht="15" customHeight="1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7</v>
      </c>
      <c r="M8" s="9"/>
      <c r="N8" s="91"/>
      <c r="O8" s="91"/>
      <c r="P8" s="91"/>
      <c r="Q8" s="91"/>
      <c r="R8" s="40"/>
    </row>
    <row r="9" spans="1:18" s="2" customFormat="1" ht="15" customHeight="1">
      <c r="A9" s="41"/>
      <c r="B9" s="8"/>
      <c r="C9" s="41"/>
      <c r="D9" s="41"/>
      <c r="E9" s="41"/>
      <c r="F9" s="41"/>
      <c r="G9" s="41"/>
      <c r="H9" s="41"/>
      <c r="I9" s="41"/>
      <c r="K9" s="18"/>
      <c r="L9" s="9" t="s">
        <v>8</v>
      </c>
      <c r="M9" s="9"/>
      <c r="N9" s="91"/>
      <c r="O9" s="91"/>
      <c r="P9" s="91"/>
      <c r="Q9" s="91"/>
      <c r="R9" s="40"/>
    </row>
    <row r="10" spans="1:18" s="2" customFormat="1" ht="15" customHeight="1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9</v>
      </c>
      <c r="M10" s="9"/>
      <c r="N10" s="93"/>
      <c r="O10" s="93"/>
      <c r="P10" s="93"/>
      <c r="Q10" s="93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94" t="s">
        <v>10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N13" s="1"/>
      <c r="O13" s="90" t="s">
        <v>11</v>
      </c>
      <c r="P13" s="90"/>
      <c r="Q13" s="90"/>
      <c r="R13" s="58"/>
    </row>
    <row r="14" spans="1:18" s="2" customFormat="1" ht="15" customHeight="1">
      <c r="A14" s="56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N14" s="17"/>
      <c r="O14" s="27"/>
      <c r="P14" s="22"/>
      <c r="Q14" s="22"/>
      <c r="R14" s="56"/>
    </row>
    <row r="15" spans="1:18" s="2" customFormat="1" ht="15" customHeight="1">
      <c r="A15" s="56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N15" s="3"/>
      <c r="O15" s="27"/>
      <c r="P15" s="52" t="s">
        <v>12</v>
      </c>
      <c r="Q15" s="22"/>
      <c r="R15" s="56"/>
    </row>
    <row r="16" spans="1:18" s="2" customFormat="1" ht="15" customHeight="1">
      <c r="A16" s="56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N16" s="18"/>
      <c r="O16" s="27"/>
      <c r="P16" s="36" t="s">
        <v>13</v>
      </c>
      <c r="Q16" s="22"/>
      <c r="R16" s="56"/>
    </row>
    <row r="17" spans="1:18" s="2" customFormat="1" ht="15" customHeight="1">
      <c r="A17" s="56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N17" s="18"/>
      <c r="O17" s="27"/>
      <c r="P17" t="s">
        <v>14</v>
      </c>
      <c r="Q17" s="22"/>
      <c r="R17" s="56"/>
    </row>
    <row r="18" spans="1:18" s="2" customFormat="1" ht="15" customHeight="1">
      <c r="A18" s="3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N18" s="39"/>
      <c r="O18" s="53"/>
      <c r="P18" s="53"/>
      <c r="Q18" s="53"/>
      <c r="R18" s="39"/>
    </row>
    <row r="19" spans="1:18" ht="1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26"/>
  <sheetViews>
    <sheetView tabSelected="1" topLeftCell="A42" zoomScaleNormal="100" workbookViewId="0">
      <selection activeCell="A56" sqref="A56:XFD139"/>
    </sheetView>
  </sheetViews>
  <sheetFormatPr defaultColWidth="9.140625" defaultRowHeight="15" customHeight="1"/>
  <cols>
    <col min="1" max="1" width="1.28515625" style="15" customWidth="1"/>
    <col min="2" max="2" width="23.140625" style="16" customWidth="1"/>
    <col min="3" max="4" width="13.7109375" customWidth="1"/>
    <col min="5" max="6" width="11.7109375" customWidth="1"/>
    <col min="7" max="7" width="11" customWidth="1"/>
    <col min="8" max="8" width="11.140625" customWidth="1"/>
    <col min="9" max="9" width="15.7109375" customWidth="1"/>
    <col min="10" max="10" width="11" customWidth="1"/>
    <col min="11" max="11" width="29.7109375" customWidth="1"/>
    <col min="12" max="12" width="9.140625" customWidth="1"/>
    <col min="13" max="13" width="13.28515625" customWidth="1"/>
    <col min="14" max="14" width="13.42578125" customWidth="1"/>
    <col min="16" max="16" width="10.5703125" customWidth="1"/>
  </cols>
  <sheetData>
    <row r="1" spans="1:11" s="46" customFormat="1" ht="45" customHeight="1">
      <c r="A1" s="5" t="str">
        <f>Welcome!A2</f>
        <v>Option Mechanics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>
      <c r="A3" s="15" t="s">
        <v>15</v>
      </c>
    </row>
    <row r="4" spans="1:11" ht="15" customHeight="1">
      <c r="B4" s="16" t="s">
        <v>16</v>
      </c>
      <c r="C4" s="16"/>
      <c r="D4" s="16"/>
      <c r="E4" s="16"/>
    </row>
    <row r="5" spans="1:11" ht="15" customHeight="1">
      <c r="B5" s="16" t="s">
        <v>17</v>
      </c>
      <c r="C5" s="16"/>
      <c r="D5" s="16"/>
      <c r="E5" s="16"/>
    </row>
    <row r="6" spans="1:11" ht="15" customHeight="1">
      <c r="B6" s="16" t="s">
        <v>18</v>
      </c>
      <c r="C6" s="16"/>
      <c r="D6" s="16"/>
      <c r="E6" s="16"/>
    </row>
    <row r="7" spans="1:11" ht="15" customHeight="1">
      <c r="C7" s="61"/>
    </row>
    <row r="8" spans="1:11" ht="15" customHeight="1">
      <c r="B8" s="78" t="s">
        <v>19</v>
      </c>
      <c r="C8" s="80">
        <v>100</v>
      </c>
    </row>
    <row r="9" spans="1:11" ht="15" customHeight="1">
      <c r="B9" s="78" t="s">
        <v>20</v>
      </c>
      <c r="C9" s="79">
        <v>101</v>
      </c>
      <c r="D9" s="23" t="s">
        <v>21</v>
      </c>
    </row>
    <row r="10" spans="1:11" ht="15" customHeight="1">
      <c r="B10" s="78" t="s">
        <v>22</v>
      </c>
      <c r="C10" s="79">
        <v>101</v>
      </c>
      <c r="D10" t="s">
        <v>23</v>
      </c>
    </row>
    <row r="11" spans="1:11" ht="15" customHeight="1">
      <c r="A11" s="60"/>
      <c r="B11" s="78" t="s">
        <v>24</v>
      </c>
      <c r="C11" s="63">
        <v>3</v>
      </c>
      <c r="D11" s="23"/>
      <c r="E11" s="23"/>
      <c r="F11" s="23"/>
    </row>
    <row r="12" spans="1:11" ht="15" customHeight="1">
      <c r="A12" s="60"/>
      <c r="D12" s="23"/>
      <c r="E12" s="23"/>
      <c r="F12" s="23"/>
    </row>
    <row r="13" spans="1:11" ht="15" customHeight="1">
      <c r="A13" s="60"/>
      <c r="B13" s="78"/>
      <c r="C13" s="78" t="s">
        <v>25</v>
      </c>
      <c r="D13" s="23"/>
      <c r="E13" s="23"/>
      <c r="F13" s="23"/>
      <c r="G13" t="s">
        <v>26</v>
      </c>
    </row>
    <row r="14" spans="1:11" ht="15" customHeight="1">
      <c r="B14" s="78" t="s">
        <v>27</v>
      </c>
      <c r="C14" s="23" t="s">
        <v>28</v>
      </c>
      <c r="D14" s="23" t="s">
        <v>29</v>
      </c>
      <c r="E14" s="23" t="s">
        <v>30</v>
      </c>
      <c r="F14" s="23"/>
      <c r="G14" s="23" t="s">
        <v>28</v>
      </c>
      <c r="H14" s="23" t="s">
        <v>31</v>
      </c>
      <c r="I14" s="23" t="s">
        <v>30</v>
      </c>
    </row>
    <row r="15" spans="1:11" ht="15" customHeight="1">
      <c r="B15" s="78">
        <v>90</v>
      </c>
      <c r="C15" s="81">
        <f>B15-$C$8</f>
        <v>-10</v>
      </c>
      <c r="D15" s="81">
        <f>$C$9-B15</f>
        <v>11</v>
      </c>
      <c r="E15" s="81">
        <f>C15+D15</f>
        <v>1</v>
      </c>
      <c r="F15" s="23"/>
      <c r="G15" s="82">
        <f>C15</f>
        <v>-10</v>
      </c>
      <c r="H15" s="82">
        <f>MAX(($C$10-B15),0)-$C$11</f>
        <v>8</v>
      </c>
      <c r="I15" s="82">
        <f>G15+H15</f>
        <v>-2</v>
      </c>
    </row>
    <row r="16" spans="1:11" ht="15" customHeight="1">
      <c r="B16" s="78">
        <f>B15+1</f>
        <v>91</v>
      </c>
      <c r="C16" s="81">
        <f t="shared" ref="C16:C35" si="0">B16-$C$8</f>
        <v>-9</v>
      </c>
      <c r="D16" s="81">
        <f t="shared" ref="D16:D35" si="1">$C$9-B16</f>
        <v>10</v>
      </c>
      <c r="E16" s="81">
        <f t="shared" ref="E16:E35" si="2">C16+D16</f>
        <v>1</v>
      </c>
      <c r="G16" s="82">
        <f t="shared" ref="G16:G35" si="3">C16</f>
        <v>-9</v>
      </c>
      <c r="H16" s="82">
        <f t="shared" ref="H16:H35" si="4">MAX(($C$10-B16),0)-$C$11</f>
        <v>7</v>
      </c>
      <c r="I16" s="82">
        <f t="shared" ref="I16:I35" si="5">G16+H16</f>
        <v>-2</v>
      </c>
    </row>
    <row r="17" spans="1:9" ht="15" customHeight="1">
      <c r="B17" s="78">
        <f t="shared" ref="B17:B35" si="6">B16+1</f>
        <v>92</v>
      </c>
      <c r="C17" s="81">
        <f t="shared" si="0"/>
        <v>-8</v>
      </c>
      <c r="D17" s="81">
        <f t="shared" si="1"/>
        <v>9</v>
      </c>
      <c r="E17" s="81">
        <f t="shared" si="2"/>
        <v>1</v>
      </c>
      <c r="G17" s="82">
        <f t="shared" si="3"/>
        <v>-8</v>
      </c>
      <c r="H17" s="82">
        <f t="shared" si="4"/>
        <v>6</v>
      </c>
      <c r="I17" s="82">
        <f t="shared" si="5"/>
        <v>-2</v>
      </c>
    </row>
    <row r="18" spans="1:9" ht="15" customHeight="1">
      <c r="B18" s="78">
        <f t="shared" si="6"/>
        <v>93</v>
      </c>
      <c r="C18" s="81">
        <f t="shared" si="0"/>
        <v>-7</v>
      </c>
      <c r="D18" s="81">
        <f t="shared" si="1"/>
        <v>8</v>
      </c>
      <c r="E18" s="81">
        <f t="shared" si="2"/>
        <v>1</v>
      </c>
      <c r="G18" s="82">
        <f t="shared" si="3"/>
        <v>-7</v>
      </c>
      <c r="H18" s="82">
        <f t="shared" si="4"/>
        <v>5</v>
      </c>
      <c r="I18" s="82">
        <f t="shared" si="5"/>
        <v>-2</v>
      </c>
    </row>
    <row r="19" spans="1:9" ht="15" customHeight="1">
      <c r="B19" s="78">
        <f t="shared" si="6"/>
        <v>94</v>
      </c>
      <c r="C19" s="81">
        <f t="shared" si="0"/>
        <v>-6</v>
      </c>
      <c r="D19" s="81">
        <f t="shared" si="1"/>
        <v>7</v>
      </c>
      <c r="E19" s="81">
        <f t="shared" si="2"/>
        <v>1</v>
      </c>
      <c r="G19" s="82">
        <f t="shared" si="3"/>
        <v>-6</v>
      </c>
      <c r="H19" s="82">
        <f t="shared" si="4"/>
        <v>4</v>
      </c>
      <c r="I19" s="82">
        <f t="shared" si="5"/>
        <v>-2</v>
      </c>
    </row>
    <row r="20" spans="1:9" ht="15" customHeight="1">
      <c r="B20" s="78">
        <f t="shared" si="6"/>
        <v>95</v>
      </c>
      <c r="C20" s="81">
        <f t="shared" si="0"/>
        <v>-5</v>
      </c>
      <c r="D20" s="81">
        <f t="shared" si="1"/>
        <v>6</v>
      </c>
      <c r="E20" s="81">
        <f t="shared" si="2"/>
        <v>1</v>
      </c>
      <c r="G20" s="82">
        <f t="shared" si="3"/>
        <v>-5</v>
      </c>
      <c r="H20" s="82">
        <f t="shared" si="4"/>
        <v>3</v>
      </c>
      <c r="I20" s="82">
        <f t="shared" si="5"/>
        <v>-2</v>
      </c>
    </row>
    <row r="21" spans="1:9" ht="15" customHeight="1">
      <c r="B21" s="78">
        <f t="shared" si="6"/>
        <v>96</v>
      </c>
      <c r="C21" s="81">
        <f t="shared" si="0"/>
        <v>-4</v>
      </c>
      <c r="D21" s="81">
        <f t="shared" si="1"/>
        <v>5</v>
      </c>
      <c r="E21" s="81">
        <f t="shared" si="2"/>
        <v>1</v>
      </c>
      <c r="G21" s="82">
        <f t="shared" si="3"/>
        <v>-4</v>
      </c>
      <c r="H21" s="82">
        <f t="shared" si="4"/>
        <v>2</v>
      </c>
      <c r="I21" s="82">
        <f t="shared" si="5"/>
        <v>-2</v>
      </c>
    </row>
    <row r="22" spans="1:9" ht="15" customHeight="1">
      <c r="B22" s="78">
        <f t="shared" si="6"/>
        <v>97</v>
      </c>
      <c r="C22" s="81">
        <f t="shared" si="0"/>
        <v>-3</v>
      </c>
      <c r="D22" s="81">
        <f t="shared" si="1"/>
        <v>4</v>
      </c>
      <c r="E22" s="81">
        <f t="shared" si="2"/>
        <v>1</v>
      </c>
      <c r="G22" s="82">
        <f t="shared" si="3"/>
        <v>-3</v>
      </c>
      <c r="H22" s="82">
        <f t="shared" si="4"/>
        <v>1</v>
      </c>
      <c r="I22" s="82">
        <f t="shared" si="5"/>
        <v>-2</v>
      </c>
    </row>
    <row r="23" spans="1:9" ht="15" customHeight="1">
      <c r="B23" s="78">
        <f t="shared" si="6"/>
        <v>98</v>
      </c>
      <c r="C23" s="81">
        <f t="shared" si="0"/>
        <v>-2</v>
      </c>
      <c r="D23" s="81">
        <f t="shared" si="1"/>
        <v>3</v>
      </c>
      <c r="E23" s="81">
        <f t="shared" si="2"/>
        <v>1</v>
      </c>
      <c r="G23" s="82">
        <f t="shared" si="3"/>
        <v>-2</v>
      </c>
      <c r="H23" s="82">
        <f t="shared" si="4"/>
        <v>0</v>
      </c>
      <c r="I23" s="82">
        <f t="shared" si="5"/>
        <v>-2</v>
      </c>
    </row>
    <row r="24" spans="1:9" ht="15" customHeight="1">
      <c r="B24" s="78">
        <f t="shared" si="6"/>
        <v>99</v>
      </c>
      <c r="C24" s="81">
        <f t="shared" si="0"/>
        <v>-1</v>
      </c>
      <c r="D24" s="81">
        <f t="shared" si="1"/>
        <v>2</v>
      </c>
      <c r="E24" s="81">
        <f t="shared" si="2"/>
        <v>1</v>
      </c>
      <c r="G24" s="82">
        <f t="shared" si="3"/>
        <v>-1</v>
      </c>
      <c r="H24" s="82">
        <f t="shared" si="4"/>
        <v>-1</v>
      </c>
      <c r="I24" s="82">
        <f t="shared" si="5"/>
        <v>-2</v>
      </c>
    </row>
    <row r="25" spans="1:9" ht="15" customHeight="1">
      <c r="A25" s="60"/>
      <c r="B25" s="78">
        <f t="shared" si="6"/>
        <v>100</v>
      </c>
      <c r="C25" s="81">
        <f t="shared" si="0"/>
        <v>0</v>
      </c>
      <c r="D25" s="81">
        <f t="shared" si="1"/>
        <v>1</v>
      </c>
      <c r="E25" s="81">
        <f t="shared" si="2"/>
        <v>1</v>
      </c>
      <c r="G25" s="82">
        <f t="shared" si="3"/>
        <v>0</v>
      </c>
      <c r="H25" s="82">
        <f t="shared" si="4"/>
        <v>-2</v>
      </c>
      <c r="I25" s="82">
        <f t="shared" si="5"/>
        <v>-2</v>
      </c>
    </row>
    <row r="26" spans="1:9" ht="15" customHeight="1">
      <c r="A26" s="60"/>
      <c r="B26" s="78">
        <f t="shared" si="6"/>
        <v>101</v>
      </c>
      <c r="C26" s="81">
        <f t="shared" si="0"/>
        <v>1</v>
      </c>
      <c r="D26" s="81">
        <f t="shared" si="1"/>
        <v>0</v>
      </c>
      <c r="E26" s="81">
        <f t="shared" si="2"/>
        <v>1</v>
      </c>
      <c r="G26" s="82">
        <f t="shared" si="3"/>
        <v>1</v>
      </c>
      <c r="H26" s="82">
        <f t="shared" si="4"/>
        <v>-3</v>
      </c>
      <c r="I26" s="82">
        <f t="shared" si="5"/>
        <v>-2</v>
      </c>
    </row>
    <row r="27" spans="1:9" ht="15" customHeight="1">
      <c r="B27" s="78">
        <f t="shared" si="6"/>
        <v>102</v>
      </c>
      <c r="C27" s="81">
        <f t="shared" si="0"/>
        <v>2</v>
      </c>
      <c r="D27" s="81">
        <f t="shared" si="1"/>
        <v>-1</v>
      </c>
      <c r="E27" s="81">
        <f t="shared" si="2"/>
        <v>1</v>
      </c>
      <c r="G27" s="82">
        <f t="shared" si="3"/>
        <v>2</v>
      </c>
      <c r="H27" s="82">
        <f t="shared" si="4"/>
        <v>-3</v>
      </c>
      <c r="I27" s="82">
        <f t="shared" si="5"/>
        <v>-1</v>
      </c>
    </row>
    <row r="28" spans="1:9" ht="15" customHeight="1">
      <c r="B28" s="78">
        <f t="shared" si="6"/>
        <v>103</v>
      </c>
      <c r="C28" s="81">
        <f t="shared" si="0"/>
        <v>3</v>
      </c>
      <c r="D28" s="81">
        <f t="shared" si="1"/>
        <v>-2</v>
      </c>
      <c r="E28" s="81">
        <f t="shared" si="2"/>
        <v>1</v>
      </c>
      <c r="G28" s="82">
        <f t="shared" si="3"/>
        <v>3</v>
      </c>
      <c r="H28" s="82">
        <f t="shared" si="4"/>
        <v>-3</v>
      </c>
      <c r="I28" s="82">
        <f t="shared" si="5"/>
        <v>0</v>
      </c>
    </row>
    <row r="29" spans="1:9" ht="15" customHeight="1">
      <c r="B29" s="78">
        <f t="shared" si="6"/>
        <v>104</v>
      </c>
      <c r="C29" s="81">
        <f t="shared" si="0"/>
        <v>4</v>
      </c>
      <c r="D29" s="81">
        <f t="shared" si="1"/>
        <v>-3</v>
      </c>
      <c r="E29" s="81">
        <f t="shared" si="2"/>
        <v>1</v>
      </c>
      <c r="G29" s="82">
        <f t="shared" si="3"/>
        <v>4</v>
      </c>
      <c r="H29" s="82">
        <f t="shared" si="4"/>
        <v>-3</v>
      </c>
      <c r="I29" s="82">
        <f t="shared" si="5"/>
        <v>1</v>
      </c>
    </row>
    <row r="30" spans="1:9" ht="15" customHeight="1">
      <c r="B30" s="78">
        <f t="shared" si="6"/>
        <v>105</v>
      </c>
      <c r="C30" s="81">
        <f t="shared" si="0"/>
        <v>5</v>
      </c>
      <c r="D30" s="81">
        <f t="shared" si="1"/>
        <v>-4</v>
      </c>
      <c r="E30" s="81">
        <f t="shared" si="2"/>
        <v>1</v>
      </c>
      <c r="G30" s="82">
        <f t="shared" si="3"/>
        <v>5</v>
      </c>
      <c r="H30" s="82">
        <f t="shared" si="4"/>
        <v>-3</v>
      </c>
      <c r="I30" s="82">
        <f t="shared" si="5"/>
        <v>2</v>
      </c>
    </row>
    <row r="31" spans="1:9" ht="15" customHeight="1">
      <c r="B31" s="78">
        <f t="shared" si="6"/>
        <v>106</v>
      </c>
      <c r="C31" s="81">
        <f t="shared" si="0"/>
        <v>6</v>
      </c>
      <c r="D31" s="81">
        <f t="shared" si="1"/>
        <v>-5</v>
      </c>
      <c r="E31" s="81">
        <f t="shared" si="2"/>
        <v>1</v>
      </c>
      <c r="G31" s="82">
        <f t="shared" si="3"/>
        <v>6</v>
      </c>
      <c r="H31" s="82">
        <f t="shared" si="4"/>
        <v>-3</v>
      </c>
      <c r="I31" s="82">
        <f t="shared" si="5"/>
        <v>3</v>
      </c>
    </row>
    <row r="32" spans="1:9" ht="15" customHeight="1">
      <c r="B32" s="78">
        <f t="shared" si="6"/>
        <v>107</v>
      </c>
      <c r="C32" s="81">
        <f t="shared" si="0"/>
        <v>7</v>
      </c>
      <c r="D32" s="81">
        <f t="shared" si="1"/>
        <v>-6</v>
      </c>
      <c r="E32" s="81">
        <f t="shared" si="2"/>
        <v>1</v>
      </c>
      <c r="G32" s="82">
        <f t="shared" si="3"/>
        <v>7</v>
      </c>
      <c r="H32" s="82">
        <f t="shared" si="4"/>
        <v>-3</v>
      </c>
      <c r="I32" s="82">
        <f t="shared" si="5"/>
        <v>4</v>
      </c>
    </row>
    <row r="33" spans="1:9" ht="15" customHeight="1">
      <c r="B33" s="78">
        <f t="shared" si="6"/>
        <v>108</v>
      </c>
      <c r="C33" s="81">
        <f t="shared" si="0"/>
        <v>8</v>
      </c>
      <c r="D33" s="81">
        <f t="shared" si="1"/>
        <v>-7</v>
      </c>
      <c r="E33" s="81">
        <f t="shared" si="2"/>
        <v>1</v>
      </c>
      <c r="G33" s="82">
        <f t="shared" si="3"/>
        <v>8</v>
      </c>
      <c r="H33" s="82">
        <f t="shared" si="4"/>
        <v>-3</v>
      </c>
      <c r="I33" s="82">
        <f t="shared" si="5"/>
        <v>5</v>
      </c>
    </row>
    <row r="34" spans="1:9" ht="15" customHeight="1">
      <c r="B34" s="78">
        <f t="shared" si="6"/>
        <v>109</v>
      </c>
      <c r="C34" s="81">
        <f t="shared" si="0"/>
        <v>9</v>
      </c>
      <c r="D34" s="81">
        <f t="shared" si="1"/>
        <v>-8</v>
      </c>
      <c r="E34" s="81">
        <f t="shared" si="2"/>
        <v>1</v>
      </c>
      <c r="G34" s="82">
        <f t="shared" si="3"/>
        <v>9</v>
      </c>
      <c r="H34" s="82">
        <f t="shared" si="4"/>
        <v>-3</v>
      </c>
      <c r="I34" s="82">
        <f t="shared" si="5"/>
        <v>6</v>
      </c>
    </row>
    <row r="35" spans="1:9" ht="15" customHeight="1">
      <c r="B35" s="78">
        <f t="shared" si="6"/>
        <v>110</v>
      </c>
      <c r="C35" s="81">
        <f t="shared" si="0"/>
        <v>10</v>
      </c>
      <c r="D35" s="81">
        <f t="shared" si="1"/>
        <v>-9</v>
      </c>
      <c r="E35" s="81">
        <f t="shared" si="2"/>
        <v>1</v>
      </c>
      <c r="G35" s="82">
        <f t="shared" si="3"/>
        <v>10</v>
      </c>
      <c r="H35" s="82">
        <f t="shared" si="4"/>
        <v>-3</v>
      </c>
      <c r="I35" s="82">
        <f t="shared" si="5"/>
        <v>7</v>
      </c>
    </row>
    <row r="36" spans="1:9" ht="15" customHeight="1">
      <c r="B36" s="78"/>
    </row>
    <row r="37" spans="1:9" ht="15" customHeight="1">
      <c r="B37" s="78"/>
    </row>
    <row r="38" spans="1:9" ht="15" customHeight="1">
      <c r="B38" s="78"/>
      <c r="C38" s="61"/>
    </row>
    <row r="39" spans="1:9" ht="15" customHeight="1">
      <c r="B39" s="78"/>
      <c r="C39" s="62"/>
    </row>
    <row r="40" spans="1:9" ht="15" customHeight="1">
      <c r="B40" s="78"/>
      <c r="C40" s="62"/>
    </row>
    <row r="41" spans="1:9" ht="15" customHeight="1">
      <c r="A41" s="60"/>
      <c r="B41" s="78"/>
      <c r="C41" s="69"/>
    </row>
    <row r="42" spans="1:9" ht="15" customHeight="1">
      <c r="A42" s="60"/>
      <c r="B42" s="78"/>
      <c r="C42" s="69"/>
    </row>
    <row r="43" spans="1:9" ht="15" customHeight="1">
      <c r="B43" s="78"/>
      <c r="C43" s="61"/>
    </row>
    <row r="44" spans="1:9" ht="15" customHeight="1">
      <c r="B44" s="78"/>
      <c r="C44" s="16"/>
      <c r="D44" s="16"/>
    </row>
    <row r="45" spans="1:9" ht="15" customHeight="1">
      <c r="C45" s="62"/>
    </row>
    <row r="46" spans="1:9" ht="15" customHeight="1">
      <c r="C46" s="62"/>
    </row>
    <row r="47" spans="1:9" ht="15" customHeight="1">
      <c r="C47" s="62"/>
    </row>
    <row r="48" spans="1:9" ht="15" customHeight="1">
      <c r="C48" s="62"/>
    </row>
    <row r="49" spans="1:3" ht="15" customHeight="1">
      <c r="C49" s="62"/>
    </row>
    <row r="50" spans="1:3" ht="15" customHeight="1">
      <c r="C50" s="62"/>
    </row>
    <row r="55" spans="1:3" ht="15" customHeight="1">
      <c r="A55" s="15" t="s">
        <v>32</v>
      </c>
    </row>
    <row r="56" spans="1:3" ht="15" customHeight="1">
      <c r="C56" s="62"/>
    </row>
    <row r="68" spans="3:15" ht="15" customHeight="1">
      <c r="E68" s="16"/>
      <c r="F68" s="16"/>
    </row>
    <row r="69" spans="3:15" ht="15" customHeight="1">
      <c r="C69" s="16"/>
      <c r="E69" s="16"/>
      <c r="F69" s="16"/>
    </row>
    <row r="70" spans="3:15" ht="15" customHeight="1">
      <c r="C70" s="16"/>
      <c r="E70" s="16"/>
      <c r="F70" s="16"/>
      <c r="O70" s="63"/>
    </row>
    <row r="71" spans="3:15" ht="15" customHeight="1">
      <c r="C71" s="16"/>
      <c r="E71" s="16"/>
      <c r="F71" s="16"/>
      <c r="O71" s="63"/>
    </row>
    <row r="72" spans="3:15" ht="15" customHeight="1">
      <c r="C72" s="16"/>
      <c r="E72" s="16"/>
      <c r="F72" s="16"/>
      <c r="O72" s="63"/>
    </row>
    <row r="73" spans="3:15" ht="15" customHeight="1">
      <c r="C73" s="16"/>
      <c r="E73" s="16"/>
      <c r="F73" s="16"/>
      <c r="O73" s="63"/>
    </row>
    <row r="74" spans="3:15" ht="15" customHeight="1">
      <c r="C74" s="16"/>
      <c r="E74" s="16"/>
      <c r="F74" s="16"/>
      <c r="O74" s="63"/>
    </row>
    <row r="75" spans="3:15" ht="15" customHeight="1">
      <c r="C75" s="16"/>
      <c r="E75" s="16"/>
      <c r="F75" s="16"/>
      <c r="O75" s="63"/>
    </row>
    <row r="76" spans="3:15" ht="15" customHeight="1">
      <c r="C76" s="16"/>
      <c r="E76" s="16"/>
      <c r="O76" s="63"/>
    </row>
    <row r="77" spans="3:15" ht="15" customHeight="1">
      <c r="C77" s="16"/>
      <c r="E77" s="16"/>
      <c r="O77" s="63"/>
    </row>
    <row r="78" spans="3:15" ht="15" customHeight="1">
      <c r="C78" s="62"/>
      <c r="O78" s="63"/>
    </row>
    <row r="79" spans="3:15" ht="15" customHeight="1">
      <c r="C79" s="70"/>
      <c r="O79" s="63"/>
    </row>
    <row r="80" spans="3:15" ht="15" customHeight="1">
      <c r="C80" s="62"/>
      <c r="O80" s="63"/>
    </row>
    <row r="81" spans="1:8" ht="15" customHeight="1">
      <c r="C81" s="71"/>
      <c r="D81" s="71"/>
    </row>
    <row r="82" spans="1:8" ht="15" customHeight="1">
      <c r="C82" s="62"/>
      <c r="D82" s="62"/>
      <c r="E82" s="63"/>
      <c r="F82" s="63"/>
    </row>
    <row r="83" spans="1:8" ht="15" customHeight="1">
      <c r="A83" s="60"/>
      <c r="C83" s="70"/>
      <c r="D83" s="62"/>
      <c r="E83" s="63"/>
      <c r="F83" s="63"/>
    </row>
    <row r="85" spans="1:8" ht="15" customHeight="1">
      <c r="C85" s="61"/>
    </row>
    <row r="86" spans="1:8" ht="15" customHeight="1">
      <c r="C86" s="61"/>
    </row>
    <row r="87" spans="1:8" ht="15" customHeight="1">
      <c r="C87" s="61"/>
    </row>
    <row r="88" spans="1:8" ht="15" customHeight="1">
      <c r="C88" s="61"/>
      <c r="D88" s="61"/>
      <c r="E88" s="61"/>
      <c r="F88" s="61"/>
      <c r="G88" s="61"/>
      <c r="H88" s="61"/>
    </row>
    <row r="89" spans="1:8" ht="15" customHeight="1">
      <c r="C89" s="61"/>
      <c r="D89" s="61"/>
      <c r="E89" s="61"/>
      <c r="F89" s="61"/>
      <c r="G89" s="61"/>
      <c r="H89" s="61"/>
    </row>
    <row r="90" spans="1:8" ht="15" customHeight="1">
      <c r="C90" s="61"/>
      <c r="D90" s="61"/>
      <c r="E90" s="61"/>
      <c r="F90" s="61"/>
      <c r="G90" s="61"/>
      <c r="H90" s="61"/>
    </row>
    <row r="91" spans="1:8" ht="15" customHeight="1">
      <c r="C91" s="61"/>
      <c r="D91" s="61"/>
      <c r="E91" s="61"/>
      <c r="F91" s="61"/>
      <c r="G91" s="61"/>
      <c r="H91" s="61"/>
    </row>
    <row r="92" spans="1:8" ht="15" customHeight="1">
      <c r="C92" s="62"/>
      <c r="D92" s="61"/>
      <c r="E92" s="61"/>
      <c r="F92" s="61"/>
      <c r="G92" s="61"/>
      <c r="H92" s="61"/>
    </row>
    <row r="93" spans="1:8" ht="15" customHeight="1">
      <c r="C93" s="62"/>
      <c r="D93" s="61"/>
      <c r="E93" s="61"/>
      <c r="F93" s="61"/>
      <c r="G93" s="61"/>
      <c r="H93" s="61"/>
    </row>
    <row r="94" spans="1:8" ht="15" customHeight="1">
      <c r="C94" s="61"/>
      <c r="D94" s="61"/>
      <c r="E94" s="61"/>
      <c r="F94" s="61"/>
      <c r="G94" s="61"/>
      <c r="H94" s="61"/>
    </row>
    <row r="95" spans="1:8" ht="15" customHeight="1">
      <c r="G95" s="72"/>
    </row>
    <row r="96" spans="1:8" ht="15" customHeight="1">
      <c r="G96" s="72"/>
    </row>
    <row r="97" spans="2:9" ht="15" customHeight="1">
      <c r="E97" s="76"/>
      <c r="G97" s="72"/>
    </row>
    <row r="98" spans="2:9" ht="15" customHeight="1">
      <c r="E98" s="76"/>
      <c r="G98" s="72"/>
    </row>
    <row r="99" spans="2:9" ht="15" customHeight="1">
      <c r="G99" s="72"/>
    </row>
    <row r="100" spans="2:9" ht="15" customHeight="1">
      <c r="G100" s="72"/>
    </row>
    <row r="101" spans="2:9" ht="15" customHeight="1">
      <c r="G101" s="72"/>
    </row>
    <row r="102" spans="2:9" ht="15" customHeight="1">
      <c r="G102" s="72"/>
    </row>
    <row r="103" spans="2:9" ht="15" customHeight="1">
      <c r="C103" s="61"/>
    </row>
    <row r="104" spans="2:9" ht="15" customHeight="1">
      <c r="C104" s="61"/>
    </row>
    <row r="105" spans="2:9" ht="15" customHeight="1">
      <c r="C105" s="61"/>
    </row>
    <row r="106" spans="2:9" ht="15" customHeight="1">
      <c r="C106" s="61"/>
      <c r="D106" s="61"/>
      <c r="E106" s="61"/>
    </row>
    <row r="107" spans="2:9" ht="15" customHeight="1">
      <c r="C107" s="61"/>
      <c r="D107" s="61"/>
      <c r="E107" s="61"/>
    </row>
    <row r="108" spans="2:9" ht="15" customHeight="1">
      <c r="C108" s="61"/>
      <c r="D108" s="61"/>
      <c r="E108" s="61"/>
    </row>
    <row r="109" spans="2:9" ht="15" customHeight="1">
      <c r="C109" s="77"/>
      <c r="D109" s="77"/>
      <c r="E109" s="77"/>
    </row>
    <row r="110" spans="2:9" ht="15" customHeight="1">
      <c r="C110" s="61"/>
      <c r="D110" s="61"/>
      <c r="E110" s="61"/>
      <c r="F110" s="61"/>
      <c r="G110" s="61"/>
      <c r="H110" s="61"/>
      <c r="I110" s="61"/>
    </row>
    <row r="111" spans="2:9" ht="15" customHeight="1">
      <c r="C111" s="16"/>
      <c r="D111" s="62"/>
      <c r="E111" s="61"/>
      <c r="F111" s="61"/>
      <c r="G111" s="61"/>
      <c r="H111" s="61"/>
      <c r="I111" s="61"/>
    </row>
    <row r="112" spans="2:9" ht="15" customHeight="1">
      <c r="B112" s="15"/>
      <c r="C112" s="61"/>
      <c r="D112" s="62"/>
      <c r="E112" s="61"/>
      <c r="F112" s="61"/>
      <c r="G112" s="61"/>
      <c r="H112" s="61"/>
      <c r="I112" s="61"/>
    </row>
    <row r="113" spans="2:9" ht="15" customHeight="1">
      <c r="C113" s="77"/>
      <c r="D113" s="62"/>
      <c r="E113" s="61"/>
      <c r="F113" s="61"/>
      <c r="G113" s="61"/>
      <c r="H113" s="61"/>
      <c r="I113" s="61"/>
    </row>
    <row r="114" spans="2:9" ht="15" customHeight="1">
      <c r="C114" s="16"/>
      <c r="D114" s="62"/>
      <c r="E114" s="61"/>
      <c r="F114" s="61"/>
      <c r="G114" s="61"/>
      <c r="H114" s="61"/>
      <c r="I114" s="61"/>
    </row>
    <row r="115" spans="2:9" ht="15" customHeight="1">
      <c r="B115" s="15"/>
      <c r="F115" s="61"/>
      <c r="G115" s="61"/>
      <c r="H115" s="61"/>
      <c r="I115" s="61"/>
    </row>
    <row r="116" spans="2:9" ht="15" customHeight="1">
      <c r="E116" s="76"/>
      <c r="F116" s="61"/>
      <c r="G116" s="61"/>
      <c r="H116" s="61"/>
      <c r="I116" s="61"/>
    </row>
    <row r="117" spans="2:9" ht="15" customHeight="1">
      <c r="E117" s="76"/>
      <c r="F117" s="61"/>
      <c r="G117" s="61"/>
      <c r="H117" s="61"/>
      <c r="I117" s="61"/>
    </row>
    <row r="118" spans="2:9" ht="15" customHeight="1">
      <c r="F118" s="61"/>
      <c r="G118" s="61"/>
      <c r="H118" s="61"/>
      <c r="I118" s="61"/>
    </row>
    <row r="119" spans="2:9" ht="15" customHeight="1">
      <c r="G119" s="72"/>
    </row>
    <row r="120" spans="2:9" ht="15" customHeight="1">
      <c r="G120" s="72"/>
    </row>
    <row r="121" spans="2:9" ht="15" customHeight="1">
      <c r="G121" s="72"/>
    </row>
    <row r="126" spans="2:9" ht="15" customHeight="1">
      <c r="B126"/>
    </row>
    <row r="127" spans="2:9" ht="15" customHeight="1">
      <c r="E127" s="73"/>
    </row>
    <row r="129" spans="3:6" ht="15" customHeight="1">
      <c r="F129" s="73"/>
    </row>
    <row r="130" spans="3:6" ht="15" customHeight="1">
      <c r="F130" s="73"/>
    </row>
    <row r="132" spans="3:6" ht="15" customHeight="1">
      <c r="C132" s="62"/>
    </row>
    <row r="133" spans="3:6" ht="15" customHeight="1">
      <c r="C133" s="61"/>
    </row>
    <row r="134" spans="3:6" ht="15" customHeight="1">
      <c r="C134" s="61"/>
    </row>
    <row r="136" spans="3:6" ht="15" customHeight="1">
      <c r="C136" s="61"/>
    </row>
    <row r="137" spans="3:6" ht="15" customHeight="1">
      <c r="C137" s="61"/>
    </row>
    <row r="138" spans="3:6" ht="15" customHeight="1">
      <c r="C138" s="61"/>
    </row>
    <row r="139" spans="3:6" ht="15" customHeight="1">
      <c r="C139" s="61"/>
    </row>
    <row r="140" spans="3:6" ht="15" customHeight="1">
      <c r="C140" s="74"/>
    </row>
    <row r="141" spans="3:6" ht="15" customHeight="1">
      <c r="C141" s="74"/>
    </row>
    <row r="142" spans="3:6" ht="15" customHeight="1">
      <c r="C142" s="74"/>
    </row>
    <row r="145" spans="3:8" ht="15" customHeight="1">
      <c r="C145" s="75"/>
    </row>
    <row r="146" spans="3:8" ht="15" customHeight="1">
      <c r="C146" s="63"/>
    </row>
    <row r="147" spans="3:8" ht="15" customHeight="1">
      <c r="C147" s="63"/>
      <c r="H147" s="72"/>
    </row>
    <row r="149" spans="3:8" ht="15" customHeight="1">
      <c r="C149" s="61"/>
    </row>
    <row r="150" spans="3:8" ht="15" customHeight="1">
      <c r="C150" s="61"/>
    </row>
    <row r="152" spans="3:8" ht="15" customHeight="1">
      <c r="C152" s="61"/>
    </row>
    <row r="153" spans="3:8" ht="15" customHeight="1">
      <c r="C153" s="61"/>
    </row>
    <row r="154" spans="3:8" ht="15" customHeight="1">
      <c r="C154" s="61"/>
    </row>
    <row r="155" spans="3:8" ht="15" customHeight="1">
      <c r="C155" s="61"/>
    </row>
    <row r="156" spans="3:8" ht="15" customHeight="1">
      <c r="C156" s="74"/>
    </row>
    <row r="157" spans="3:8" ht="15" customHeight="1">
      <c r="C157" s="74"/>
    </row>
    <row r="158" spans="3:8" ht="15" customHeight="1">
      <c r="C158" s="74"/>
    </row>
    <row r="160" spans="3:8" ht="15" customHeight="1">
      <c r="C160" s="75"/>
    </row>
    <row r="162" spans="5:8" ht="15" customHeight="1">
      <c r="E162" s="75"/>
    </row>
    <row r="163" spans="5:8" ht="15" customHeight="1">
      <c r="E163" s="75"/>
    </row>
    <row r="164" spans="5:8" ht="15" customHeight="1">
      <c r="H164" s="72"/>
    </row>
    <row r="165" spans="5:8" ht="15" customHeight="1">
      <c r="H165" s="72"/>
    </row>
    <row r="185" spans="3:3" ht="15" customHeight="1">
      <c r="C185" s="63"/>
    </row>
    <row r="196" spans="3:5" ht="15" customHeight="1">
      <c r="C196" s="61"/>
      <c r="D196" s="61"/>
      <c r="E196" s="61"/>
    </row>
    <row r="197" spans="3:5" ht="15" customHeight="1">
      <c r="C197" s="61"/>
      <c r="D197" s="61"/>
      <c r="E197" s="61"/>
    </row>
    <row r="198" spans="3:5" ht="15" customHeight="1">
      <c r="C198" s="61"/>
      <c r="D198" s="61"/>
      <c r="E198" s="61"/>
    </row>
    <row r="200" spans="3:5" ht="15" customHeight="1">
      <c r="C200" s="61"/>
      <c r="D200" s="61"/>
      <c r="E200" s="61"/>
    </row>
    <row r="201" spans="3:5" ht="15" customHeight="1">
      <c r="C201" s="63"/>
      <c r="D201" s="63"/>
      <c r="E201" s="63"/>
    </row>
    <row r="203" spans="3:5" ht="15" customHeight="1">
      <c r="C203" s="61"/>
      <c r="D203" s="61"/>
      <c r="E203" s="61"/>
    </row>
    <row r="209" spans="3:9" ht="15" customHeight="1">
      <c r="C209" s="63"/>
      <c r="D209" s="63"/>
      <c r="E209" s="63"/>
      <c r="G209" s="63"/>
      <c r="H209" s="63"/>
      <c r="I209" s="63"/>
    </row>
    <row r="211" spans="3:9" ht="15" customHeight="1">
      <c r="C211" s="66"/>
      <c r="D211" s="66"/>
      <c r="E211" s="66"/>
    </row>
    <row r="212" spans="3:9" ht="15" customHeight="1">
      <c r="C212" s="66"/>
      <c r="D212" s="66"/>
      <c r="E212" s="66"/>
    </row>
    <row r="217" spans="3:9" ht="15" customHeight="1">
      <c r="C217" s="61"/>
    </row>
    <row r="220" spans="3:9" ht="15" customHeight="1">
      <c r="C220" s="61"/>
    </row>
    <row r="221" spans="3:9" ht="15" customHeight="1">
      <c r="C221" s="61"/>
    </row>
    <row r="222" spans="3:9" ht="15" customHeight="1">
      <c r="C222" s="61"/>
    </row>
    <row r="225" spans="3:5" ht="15" customHeight="1">
      <c r="C225" s="61"/>
    </row>
    <row r="226" spans="3:5" ht="15" customHeight="1">
      <c r="C226" s="61"/>
    </row>
    <row r="227" spans="3:5" ht="15" customHeight="1">
      <c r="C227" s="61"/>
      <c r="E227" s="63"/>
    </row>
    <row r="230" spans="3:5" ht="15" customHeight="1">
      <c r="C230" s="61"/>
    </row>
    <row r="233" spans="3:5" ht="15" customHeight="1">
      <c r="C233" s="63"/>
    </row>
    <row r="237" spans="3:5" ht="15" customHeight="1">
      <c r="C237" s="16"/>
      <c r="D237" s="16"/>
    </row>
    <row r="238" spans="3:5" ht="15" customHeight="1">
      <c r="C238" s="62"/>
      <c r="D238" s="63"/>
    </row>
    <row r="239" spans="3:5" ht="15" customHeight="1">
      <c r="C239" s="61"/>
      <c r="D239" s="61"/>
    </row>
    <row r="241" spans="3:12" ht="15" customHeight="1">
      <c r="C241" s="61"/>
      <c r="D241" s="61"/>
    </row>
    <row r="242" spans="3:12" ht="15" customHeight="1">
      <c r="C242" s="61"/>
      <c r="D242" s="61"/>
    </row>
    <row r="243" spans="3:12" ht="15" customHeight="1">
      <c r="C243" s="61"/>
      <c r="D243" s="61"/>
    </row>
    <row r="246" spans="3:12" ht="15" customHeight="1">
      <c r="C246" s="61"/>
      <c r="D246" s="61"/>
    </row>
    <row r="247" spans="3:12" ht="15" customHeight="1">
      <c r="C247" s="66"/>
      <c r="D247" s="66"/>
    </row>
    <row r="251" spans="3:12" ht="15" customHeight="1">
      <c r="C251" s="16"/>
      <c r="D251" s="16"/>
    </row>
    <row r="252" spans="3:12" ht="15" customHeight="1">
      <c r="C252" s="62"/>
      <c r="D252" s="63"/>
    </row>
    <row r="253" spans="3:12" ht="15" customHeight="1">
      <c r="C253" s="61"/>
      <c r="D253" s="61"/>
      <c r="L253" s="67"/>
    </row>
    <row r="255" spans="3:12" ht="15" customHeight="1">
      <c r="C255" s="61"/>
      <c r="D255" s="61"/>
    </row>
    <row r="256" spans="3:12" ht="15" customHeight="1">
      <c r="C256" s="61"/>
      <c r="D256" s="61"/>
    </row>
    <row r="257" spans="3:12" ht="15" customHeight="1">
      <c r="C257" s="61"/>
      <c r="D257" s="61"/>
    </row>
    <row r="260" spans="3:12" ht="15" customHeight="1">
      <c r="C260" s="61"/>
      <c r="D260" s="61"/>
      <c r="L260" s="63"/>
    </row>
    <row r="261" spans="3:12" ht="15" customHeight="1">
      <c r="C261" s="66"/>
      <c r="D261" s="66"/>
    </row>
    <row r="267" spans="3:12" ht="15" customHeight="1">
      <c r="C267" s="64"/>
      <c r="D267" s="64"/>
      <c r="E267" s="64"/>
    </row>
    <row r="268" spans="3:12" ht="15" customHeight="1">
      <c r="C268" s="64"/>
      <c r="D268" s="64"/>
      <c r="E268" s="64"/>
    </row>
    <row r="269" spans="3:12" ht="15" customHeight="1">
      <c r="C269" s="66"/>
      <c r="D269" s="66"/>
      <c r="E269" s="66"/>
    </row>
    <row r="273" spans="3:3" ht="15" customHeight="1">
      <c r="C273" s="61"/>
    </row>
    <row r="274" spans="3:3" ht="15" customHeight="1">
      <c r="C274" s="61"/>
    </row>
    <row r="277" spans="3:3" ht="15" customHeight="1">
      <c r="C277" s="61"/>
    </row>
    <row r="278" spans="3:3" ht="15" customHeight="1">
      <c r="C278" s="61"/>
    </row>
    <row r="279" spans="3:3" ht="15" customHeight="1">
      <c r="C279" s="61"/>
    </row>
    <row r="282" spans="3:3" ht="15" customHeight="1">
      <c r="C282" s="61"/>
    </row>
    <row r="283" spans="3:3" ht="15" customHeight="1">
      <c r="C283" s="61"/>
    </row>
    <row r="284" spans="3:3" ht="15" customHeight="1">
      <c r="C284" s="61"/>
    </row>
    <row r="286" spans="3:3" ht="15" customHeight="1">
      <c r="C286" s="62"/>
    </row>
    <row r="287" spans="3:3" ht="15" customHeight="1">
      <c r="C287" s="61"/>
    </row>
    <row r="290" spans="3:3" ht="15" customHeight="1">
      <c r="C290" s="66"/>
    </row>
    <row r="291" spans="3:3" ht="15" customHeight="1">
      <c r="C291" s="63"/>
    </row>
    <row r="292" spans="3:3" ht="15" customHeight="1">
      <c r="C292" s="63"/>
    </row>
    <row r="297" spans="3:3" ht="15" customHeight="1">
      <c r="C297" s="66"/>
    </row>
    <row r="302" spans="3:3" ht="15" customHeight="1">
      <c r="C302" s="63"/>
    </row>
    <row r="305" spans="3:7" ht="15" customHeight="1">
      <c r="C305" s="66"/>
    </row>
    <row r="310" spans="3:7" ht="15" customHeight="1">
      <c r="C310" s="63"/>
    </row>
    <row r="316" spans="3:7" ht="15" customHeight="1">
      <c r="C316" s="61"/>
      <c r="D316" s="61"/>
      <c r="E316" s="61"/>
      <c r="F316" s="61"/>
      <c r="G316" s="61"/>
    </row>
    <row r="317" spans="3:7" ht="15" customHeight="1">
      <c r="C317" s="65"/>
      <c r="D317" s="65"/>
      <c r="E317" s="65"/>
      <c r="F317" s="65"/>
      <c r="G317" s="65"/>
    </row>
    <row r="318" spans="3:7" ht="15" customHeight="1">
      <c r="C318" s="65"/>
      <c r="D318" s="65"/>
      <c r="E318" s="65"/>
      <c r="F318" s="65"/>
      <c r="G318" s="65"/>
    </row>
    <row r="319" spans="3:7" ht="15" customHeight="1">
      <c r="C319" s="65"/>
      <c r="D319" s="65"/>
      <c r="E319" s="65"/>
      <c r="F319" s="65"/>
      <c r="G319" s="65"/>
    </row>
    <row r="320" spans="3:7" ht="15" customHeight="1">
      <c r="C320" s="65"/>
      <c r="D320" s="65"/>
      <c r="E320" s="65"/>
      <c r="F320" s="65"/>
      <c r="G320" s="65"/>
    </row>
    <row r="322" spans="3:7" ht="15" customHeight="1">
      <c r="C322" s="68"/>
      <c r="D322" s="68"/>
      <c r="E322" s="68"/>
      <c r="F322" s="68"/>
      <c r="G322" s="68"/>
    </row>
    <row r="326" spans="3:7" ht="15" customHeight="1">
      <c r="C326" s="66"/>
      <c r="D326" s="66"/>
      <c r="E326" s="66"/>
      <c r="F326" s="66"/>
      <c r="G326" s="66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5" manualBreakCount="5">
    <brk id="149" max="16383" man="1"/>
    <brk id="191" max="16383" man="1"/>
    <brk id="234" max="16383" man="1"/>
    <brk id="262" max="16383" man="1"/>
    <brk id="303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FD54BB-A3E3-48E9-A69B-64EE53555E69}"/>
</file>

<file path=customXml/itemProps2.xml><?xml version="1.0" encoding="utf-8"?>
<ds:datastoreItem xmlns:ds="http://schemas.openxmlformats.org/officeDocument/2006/customXml" ds:itemID="{D87C137A-8B3D-4E42-A7F7-0A84A076F66B}"/>
</file>

<file path=customXml/itemProps3.xml><?xml version="1.0" encoding="utf-8"?>
<ds:datastoreItem xmlns:ds="http://schemas.openxmlformats.org/officeDocument/2006/customXml" ds:itemID="{EA083272-7ED1-4B82-B68A-409CD7BE0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Sophie Harrup</cp:lastModifiedBy>
  <cp:revision/>
  <dcterms:created xsi:type="dcterms:W3CDTF">2016-02-03T14:06:14Z</dcterms:created>
  <dcterms:modified xsi:type="dcterms:W3CDTF">2025-07-14T15:15:21Z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