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2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Markets/17550 Structured Product Fundamentals/Classroom/"/>
    </mc:Choice>
  </mc:AlternateContent>
  <xr:revisionPtr revIDLastSave="44" documentId="13_ncr:1_{2D42221D-449F-43EA-AE88-58887B84EACF}" xr6:coauthVersionLast="47" xr6:coauthVersionMax="47" xr10:uidLastSave="{8A6D8B1B-3B34-4F64-9D05-2ABC5F353F1E}"/>
  <bookViews>
    <workbookView xWindow="-120" yWindow="-120" windowWidth="29040" windowHeight="15720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Workout!#REF!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20" i="2"/>
  <c r="A7" i="1"/>
  <c r="C21" i="2" l="1"/>
  <c r="C26" i="2" s="1"/>
  <c r="C27" i="2" s="1"/>
  <c r="A1" i="6"/>
  <c r="A1" i="2" s="1"/>
  <c r="C23" i="2" l="1"/>
  <c r="C24" i="2" s="1"/>
</calcChain>
</file>

<file path=xl/sharedStrings.xml><?xml version="1.0" encoding="utf-8"?>
<sst xmlns="http://schemas.openxmlformats.org/spreadsheetml/2006/main" count="43" uniqueCount="42">
  <si>
    <t>Structured Product Fundamentals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</si>
  <si>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</si>
  <si>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</si>
  <si>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</si>
  <si>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</si>
  <si>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</si>
  <si>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Workout</t>
  </si>
  <si>
    <t>Company name</t>
  </si>
  <si>
    <t>ABC Incorporated</t>
  </si>
  <si>
    <t>Date</t>
  </si>
  <si>
    <t>Currency</t>
  </si>
  <si>
    <t>Units</t>
  </si>
  <si>
    <t>Analyst Name</t>
  </si>
  <si>
    <t>Firstname Lastname</t>
  </si>
  <si>
    <t>Circular Switch</t>
  </si>
  <si>
    <t>Tab Structure</t>
  </si>
  <si>
    <t>Formatting</t>
  </si>
  <si>
    <t>Tryout</t>
  </si>
  <si>
    <t>Question practice</t>
  </si>
  <si>
    <t>Input</t>
  </si>
  <si>
    <t>Hard coded</t>
  </si>
  <si>
    <t>Formulas</t>
  </si>
  <si>
    <t>Workout 1</t>
  </si>
  <si>
    <t>You work on the equity structuring desk of a bank and are structuring a single stock equity Principal Protected Participation Note for a client.</t>
  </si>
  <si>
    <t xml:space="preserve">Calculate the participation rate for a 5y PPPN using : </t>
  </si>
  <si>
    <t>(a) a participation level of 100% * initial stock price</t>
  </si>
  <si>
    <t>(b) a participation level of 110% * initial stock price</t>
  </si>
  <si>
    <t>Use the information below and assume an investment size of 100.</t>
  </si>
  <si>
    <t>5y bank funding rate</t>
  </si>
  <si>
    <t>Bank markup (in % of notional)</t>
  </si>
  <si>
    <t>Premium for 5y 100% call (in % of option size)</t>
  </si>
  <si>
    <t>Premium for 5y 110% call (in % of option size)</t>
  </si>
  <si>
    <t>Investment size</t>
  </si>
  <si>
    <t>Maturity of the note (years)</t>
  </si>
  <si>
    <t>Zero-coupon bond cost</t>
  </si>
  <si>
    <t>Bank markup</t>
  </si>
  <si>
    <t>Money left for option ($)</t>
  </si>
  <si>
    <t>Size of option (a) that can be purchased ($)</t>
  </si>
  <si>
    <t>(a) participation rate (%)</t>
  </si>
  <si>
    <t>Size of option (b) that can be purchased ($)</t>
  </si>
  <si>
    <t>(b) participation rate (%)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</si>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</sst>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0.0"/>
    <numFmt numFmtId="168" formatCode="#,##0.0_);\(#,##0.0\)\,0.0_);@_)"/>
    <numFmt numFmtId="169" formatCode="#,##0.0\ \x_);\(#,##0.0\ \x\);"/>
    <numFmt numFmtId="170" formatCode="0.0%_);\(0.0%\)"/>
    <numFmt numFmtId="171" formatCode=";;;"/>
    <numFmt numFmtId="172" formatCode="#,##0.0_);\(#,##0.0\);0.0_);@_)"/>
    <numFmt numFmtId="173" formatCode="0.00%_);\(0.00%\)"/>
    <numFmt numFmtId="174" formatCode="0.0000%_);\(0.0000%\)"/>
    <numFmt numFmtId="175" formatCode="#,##0_);\(#,##0.\)\,0.0_);@_)"/>
    <numFmt numFmtId="176" formatCode="#,##0.00_);\(#,##0.00\);0.00_);@_)"/>
  </numFmts>
  <fonts count="34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2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8" fontId="27" fillId="2" borderId="0">
      <alignment horizontal="center"/>
    </xf>
    <xf numFmtId="168" fontId="3" fillId="0" borderId="0">
      <alignment vertical="top"/>
    </xf>
    <xf numFmtId="166" fontId="2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9" fillId="2" borderId="0" applyFont="0" applyFill="0" applyBorder="0" applyAlignment="0" applyProtection="0"/>
    <xf numFmtId="168" fontId="30" fillId="2" borderId="0" applyNumberFormat="0" applyFill="0" applyBorder="0" applyAlignment="0" applyProtection="0"/>
    <xf numFmtId="168" fontId="31" fillId="0" borderId="0" applyNumberFormat="0" applyFill="0" applyBorder="0" applyAlignment="0">
      <alignment vertical="top"/>
    </xf>
    <xf numFmtId="171" fontId="29" fillId="2" borderId="0" applyFont="0" applyFill="0" applyBorder="0" applyAlignment="0" applyProtection="0"/>
    <xf numFmtId="169" fontId="30" fillId="37" borderId="11" applyNumberFormat="0">
      <protection locked="0"/>
    </xf>
    <xf numFmtId="0" fontId="2" fillId="5" borderId="12" applyFont="0" applyAlignment="0" applyProtection="0">
      <alignment vertical="top"/>
    </xf>
    <xf numFmtId="168" fontId="32" fillId="3" borderId="0" applyNumberFormat="0" applyBorder="0">
      <alignment horizontal="center" vertical="top"/>
    </xf>
    <xf numFmtId="168" fontId="3" fillId="38" borderId="0" applyNumberFormat="0" applyFont="0" applyBorder="0" applyAlignment="0" applyProtection="0">
      <alignment vertical="top"/>
    </xf>
  </cellStyleXfs>
  <cellXfs count="91">
    <xf numFmtId="172" fontId="0" fillId="0" borderId="0" xfId="0"/>
    <xf numFmtId="172" fontId="2" fillId="5" borderId="0" xfId="0" applyFont="1" applyFill="1"/>
    <xf numFmtId="172" fontId="2" fillId="4" borderId="0" xfId="0" applyFont="1" applyFill="1"/>
    <xf numFmtId="172" fontId="2" fillId="5" borderId="0" xfId="0" applyFont="1" applyFill="1" applyAlignment="1">
      <alignment vertical="top" wrapText="1"/>
    </xf>
    <xf numFmtId="172" fontId="2" fillId="5" borderId="1" xfId="0" applyFont="1" applyFill="1" applyBorder="1" applyAlignment="1">
      <alignment vertical="top"/>
    </xf>
    <xf numFmtId="168" fontId="32" fillId="2" borderId="0" xfId="48" applyNumberFormat="1">
      <alignment horizontal="left"/>
    </xf>
    <xf numFmtId="172" fontId="25" fillId="2" borderId="0" xfId="0" applyFont="1" applyFill="1"/>
    <xf numFmtId="172" fontId="26" fillId="3" borderId="0" xfId="0" applyFont="1" applyFill="1"/>
    <xf numFmtId="172" fontId="3" fillId="5" borderId="0" xfId="0" applyFont="1" applyFill="1" applyAlignment="1">
      <alignment horizontal="center" vertical="top"/>
    </xf>
    <xf numFmtId="172" fontId="3" fillId="5" borderId="0" xfId="0" applyFont="1" applyFill="1" applyAlignment="1">
      <alignment vertical="top"/>
    </xf>
    <xf numFmtId="166" fontId="28" fillId="3" borderId="0" xfId="52">
      <alignment horizontal="center"/>
    </xf>
    <xf numFmtId="168" fontId="27" fillId="2" borderId="0" xfId="53">
      <alignment horizontal="center"/>
    </xf>
    <xf numFmtId="168" fontId="32" fillId="2" borderId="0" xfId="48" applyNumberFormat="1" applyAlignment="1"/>
    <xf numFmtId="168" fontId="8" fillId="3" borderId="0" xfId="49" applyNumberFormat="1" applyAlignment="1"/>
    <xf numFmtId="168" fontId="4" fillId="0" borderId="0" xfId="50" applyNumberFormat="1">
      <alignment horizontal="left" vertical="center"/>
    </xf>
    <xf numFmtId="172" fontId="2" fillId="5" borderId="0" xfId="0" applyFont="1" applyFill="1" applyAlignment="1">
      <alignment horizontal="left" vertical="top"/>
    </xf>
    <xf numFmtId="172" fontId="2" fillId="5" borderId="0" xfId="0" applyFont="1" applyFill="1" applyAlignment="1">
      <alignment vertical="top"/>
    </xf>
    <xf numFmtId="172" fontId="2" fillId="0" borderId="0" xfId="0" applyFont="1" applyAlignment="1">
      <alignment vertical="top" wrapText="1"/>
    </xf>
    <xf numFmtId="172" fontId="3" fillId="0" borderId="0" xfId="0" applyFont="1" applyAlignment="1">
      <alignment vertical="top"/>
    </xf>
    <xf numFmtId="172" fontId="2" fillId="0" borderId="0" xfId="0" applyFont="1" applyAlignment="1">
      <alignment horizontal="left" wrapText="1"/>
    </xf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2" fillId="0" borderId="0" xfId="0" applyFont="1" applyAlignment="1">
      <alignment horizontal="left" vertical="top"/>
    </xf>
    <xf numFmtId="172" fontId="3" fillId="0" borderId="0" xfId="0" applyFont="1" applyAlignment="1">
      <alignment horizontal="center" vertical="top"/>
    </xf>
    <xf numFmtId="172" fontId="7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left"/>
    </xf>
    <xf numFmtId="172" fontId="2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172" fontId="3" fillId="0" borderId="0" xfId="0" applyFont="1" applyAlignment="1">
      <alignment horizontal="left" vertical="top"/>
    </xf>
    <xf numFmtId="172" fontId="3" fillId="0" borderId="0" xfId="0" applyFont="1"/>
    <xf numFmtId="172" fontId="25" fillId="0" borderId="0" xfId="0" applyFont="1"/>
    <xf numFmtId="172" fontId="26" fillId="0" borderId="0" xfId="0" applyFont="1"/>
    <xf numFmtId="168" fontId="30" fillId="0" borderId="0" xfId="58" applyFill="1" applyBorder="1" applyAlignment="1">
      <alignment vertical="top"/>
    </xf>
    <xf numFmtId="168" fontId="2" fillId="5" borderId="0" xfId="51" applyNumberFormat="1" applyFont="1" applyAlignment="1">
      <alignment horizontal="left" vertical="top"/>
    </xf>
    <xf numFmtId="168" fontId="3" fillId="5" borderId="0" xfId="51" applyNumberFormat="1" applyFont="1" applyAlignment="1">
      <alignment horizontal="center" vertical="top"/>
    </xf>
    <xf numFmtId="168" fontId="2" fillId="5" borderId="0" xfId="51" applyNumberFormat="1" applyFont="1" applyAlignment="1"/>
    <xf numFmtId="168" fontId="5" fillId="5" borderId="0" xfId="51" applyNumberFormat="1" applyFont="1" applyAlignment="1">
      <alignment vertical="center" wrapText="1"/>
    </xf>
    <xf numFmtId="168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2" fontId="25" fillId="0" borderId="0" xfId="0" applyFont="1" applyAlignment="1">
      <alignment vertical="center"/>
    </xf>
    <xf numFmtId="168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8" fontId="30" fillId="37" borderId="11" xfId="61" applyNumberFormat="1">
      <protection locked="0"/>
    </xf>
    <xf numFmtId="168" fontId="2" fillId="0" borderId="0" xfId="51" applyNumberFormat="1" applyFont="1" applyFill="1" applyAlignment="1"/>
    <xf numFmtId="0" fontId="2" fillId="0" borderId="0" xfId="62" applyFont="1" applyFill="1" applyBorder="1" applyAlignment="1"/>
    <xf numFmtId="172" fontId="0" fillId="5" borderId="0" xfId="51" applyNumberFormat="1" applyFont="1" applyAlignment="1"/>
    <xf numFmtId="172" fontId="2" fillId="5" borderId="0" xfId="51" applyNumberFormat="1" applyFont="1" applyAlignment="1">
      <alignment vertical="top"/>
    </xf>
    <xf numFmtId="0" fontId="0" fillId="5" borderId="12" xfId="62" applyFont="1" applyAlignment="1"/>
    <xf numFmtId="172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25" fillId="2" borderId="0" xfId="0" applyFont="1" applyFill="1" applyAlignment="1">
      <alignment horizontal="left" vertical="center"/>
    </xf>
    <xf numFmtId="172" fontId="26" fillId="3" borderId="0" xfId="0" applyFont="1" applyFill="1" applyAlignment="1">
      <alignment horizontal="left"/>
    </xf>
    <xf numFmtId="168" fontId="3" fillId="0" borderId="0" xfId="54" applyAlignment="1">
      <alignment horizontal="left" vertical="top"/>
    </xf>
    <xf numFmtId="172" fontId="0" fillId="0" borderId="0" xfId="0" applyAlignment="1">
      <alignment horizontal="left"/>
    </xf>
    <xf numFmtId="168" fontId="27" fillId="2" borderId="0" xfId="53" applyAlignment="1">
      <alignment horizontal="left"/>
    </xf>
    <xf numFmtId="166" fontId="28" fillId="3" borderId="0" xfId="52" applyAlignment="1">
      <alignment horizontal="left"/>
    </xf>
    <xf numFmtId="173" fontId="9" fillId="0" borderId="0" xfId="57" applyNumberFormat="1" applyFont="1" applyFill="1" applyAlignment="1">
      <alignment horizontal="left"/>
    </xf>
    <xf numFmtId="172" fontId="33" fillId="0" borderId="0" xfId="0" applyFont="1" applyAlignment="1">
      <alignment horizontal="left"/>
    </xf>
    <xf numFmtId="168" fontId="4" fillId="0" borderId="0" xfId="50" applyNumberFormat="1" applyAlignment="1">
      <alignment horizontal="left"/>
    </xf>
    <xf numFmtId="168" fontId="3" fillId="0" borderId="0" xfId="54" applyAlignment="1">
      <alignment horizontal="left"/>
    </xf>
    <xf numFmtId="172" fontId="33" fillId="0" borderId="0" xfId="0" applyFont="1"/>
    <xf numFmtId="172" fontId="0" fillId="0" borderId="0" xfId="0" applyAlignment="1">
      <alignment horizontal="left" wrapText="1"/>
    </xf>
    <xf numFmtId="172" fontId="33" fillId="0" borderId="0" xfId="0" applyFont="1" applyAlignment="1">
      <alignment horizontal="left" wrapText="1"/>
    </xf>
    <xf numFmtId="14" fontId="0" fillId="0" borderId="0" xfId="0" applyNumberFormat="1"/>
    <xf numFmtId="173" fontId="0" fillId="0" borderId="0" xfId="57" applyNumberFormat="1" applyFont="1" applyFill="1" applyAlignment="1"/>
    <xf numFmtId="174" fontId="0" fillId="0" borderId="0" xfId="57" applyNumberFormat="1" applyFont="1" applyFill="1" applyAlignment="1"/>
    <xf numFmtId="176" fontId="0" fillId="0" borderId="0" xfId="0" applyNumberFormat="1"/>
    <xf numFmtId="173" fontId="33" fillId="0" borderId="0" xfId="57" applyNumberFormat="1" applyFont="1" applyFill="1" applyAlignment="1"/>
    <xf numFmtId="175" fontId="9" fillId="0" borderId="0" xfId="54" applyNumberFormat="1" applyFont="1" applyAlignment="1">
      <alignment horizontal="left"/>
    </xf>
    <xf numFmtId="173" fontId="9" fillId="0" borderId="0" xfId="57" applyNumberFormat="1" applyFont="1" applyFill="1" applyAlignment="1"/>
    <xf numFmtId="173" fontId="0" fillId="0" borderId="0" xfId="57" applyNumberFormat="1" applyFont="1" applyFill="1"/>
    <xf numFmtId="168" fontId="32" fillId="2" borderId="0" xfId="48" applyNumberFormat="1" applyAlignment="1">
      <alignment horizontal="center"/>
    </xf>
    <xf numFmtId="172" fontId="5" fillId="0" borderId="0" xfId="0" applyFont="1" applyAlignment="1">
      <alignment horizontal="center" vertical="center" wrapText="1"/>
    </xf>
    <xf numFmtId="168" fontId="2" fillId="5" borderId="0" xfId="51" applyNumberFormat="1" applyFont="1" applyAlignment="1">
      <alignment horizontal="left" vertical="top"/>
    </xf>
    <xf numFmtId="168" fontId="32" fillId="3" borderId="0" xfId="49" applyNumberFormat="1" applyFont="1" applyAlignment="1">
      <alignment horizontal="center" vertical="center"/>
    </xf>
    <xf numFmtId="168" fontId="31" fillId="5" borderId="0" xfId="59" applyNumberFormat="1" applyFill="1" applyBorder="1" applyAlignment="1">
      <alignment horizontal="center" vertical="center" wrapText="1"/>
    </xf>
    <xf numFmtId="172" fontId="7" fillId="0" borderId="0" xfId="0" applyFont="1" applyAlignment="1">
      <alignment horizontal="center" vertical="center" wrapText="1"/>
    </xf>
    <xf numFmtId="172" fontId="4" fillId="5" borderId="0" xfId="0" applyFont="1" applyFill="1" applyAlignment="1">
      <alignment horizontal="left" vertical="center"/>
    </xf>
    <xf numFmtId="172" fontId="0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7" fontId="2" fillId="5" borderId="0" xfId="51" applyNumberFormat="1" applyFont="1" applyAlignment="1">
      <alignment horizontal="left"/>
    </xf>
    <xf numFmtId="172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163754</xdr:colOff>
      <xdr:row>0</xdr:row>
      <xdr:rowOff>468631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sqref="A1:N1"/>
    </sheetView>
  </sheetViews>
  <sheetFormatPr defaultColWidth="9.140625" defaultRowHeight="1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32" customFormat="1" ht="189.7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s="20" customFormat="1" ht="75" customHeight="1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s="21" customFormat="1" ht="7.5" customHeight="1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>
      <c r="A4" s="35"/>
      <c r="B4" s="36"/>
      <c r="C4" s="81"/>
      <c r="D4" s="81"/>
      <c r="E4" s="37"/>
      <c r="F4" s="38"/>
      <c r="G4" s="38"/>
      <c r="H4" s="38"/>
      <c r="I4" s="38"/>
      <c r="J4" s="38"/>
      <c r="K4" s="38"/>
      <c r="L4" s="37"/>
      <c r="M4" s="37"/>
      <c r="N4" s="37"/>
    </row>
    <row r="5" spans="1:14" s="21" customFormat="1" ht="15" customHeight="1">
      <c r="A5" s="83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s="21" customFormat="1" ht="15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s="21" customFormat="1" ht="15" customHeight="1">
      <c r="A7" s="83" t="str">
        <f ca="1">"© "&amp;YEAR(TODAY())&amp;" Financial Edge Training "</f>
        <v xml:space="preserve">© 2025 Financial Edge Training 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s="21" customFormat="1" ht="15" customHeight="1" thickBot="1">
      <c r="A8" s="40"/>
      <c r="B8" s="41"/>
      <c r="C8" s="40"/>
      <c r="D8" s="40"/>
      <c r="E8" s="42"/>
      <c r="F8" s="43"/>
      <c r="G8" s="43"/>
      <c r="H8" s="43"/>
      <c r="I8" s="43"/>
      <c r="J8" s="43"/>
      <c r="K8" s="43"/>
      <c r="L8" s="42"/>
      <c r="M8" s="42"/>
      <c r="N8" s="42"/>
    </row>
    <row r="9" spans="1:14" s="21" customFormat="1" ht="15" customHeight="1">
      <c r="F9" s="26"/>
      <c r="G9" s="84"/>
      <c r="H9" s="84"/>
      <c r="I9" s="84"/>
      <c r="J9" s="84"/>
      <c r="K9" s="26"/>
    </row>
    <row r="10" spans="1:14" s="21" customFormat="1" ht="15" customHeight="1">
      <c r="B10" s="22"/>
      <c r="C10" s="22"/>
      <c r="F10" s="26"/>
      <c r="G10" s="84"/>
      <c r="H10" s="84"/>
      <c r="I10" s="84"/>
      <c r="J10" s="84"/>
      <c r="K10" s="26"/>
    </row>
    <row r="11" spans="1:14" s="21" customFormat="1" ht="15" customHeight="1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>
      <c r="A12" s="24"/>
      <c r="B12" s="18"/>
      <c r="C12" s="18"/>
      <c r="D12" s="27"/>
      <c r="F12" s="23"/>
      <c r="G12" s="80"/>
      <c r="H12" s="80"/>
      <c r="I12" s="80"/>
      <c r="J12" s="80"/>
      <c r="K12" s="23"/>
    </row>
    <row r="13" spans="1:14" s="21" customFormat="1" ht="15" customHeight="1">
      <c r="A13" s="17"/>
      <c r="B13" s="18"/>
      <c r="C13" s="18"/>
      <c r="D13" s="28"/>
      <c r="F13" s="23"/>
      <c r="G13" s="80"/>
      <c r="H13" s="80"/>
      <c r="I13" s="80"/>
      <c r="J13" s="80"/>
      <c r="K13" s="23"/>
    </row>
    <row r="14" spans="1:14" s="21" customFormat="1" ht="15" customHeight="1">
      <c r="A14" s="20"/>
      <c r="B14" s="18"/>
      <c r="C14" s="18"/>
      <c r="D14" s="28"/>
      <c r="F14" s="23"/>
      <c r="G14" s="80"/>
      <c r="H14" s="80"/>
      <c r="I14" s="80"/>
      <c r="J14" s="80"/>
      <c r="K14" s="23"/>
    </row>
    <row r="15" spans="1:14" s="21" customFormat="1" ht="15" customHeight="1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>
      <c r="A16" s="20"/>
      <c r="B16" s="18"/>
      <c r="C16" s="18"/>
      <c r="D16" s="29"/>
      <c r="F16" s="23"/>
      <c r="G16" s="80"/>
      <c r="H16" s="80"/>
      <c r="I16" s="80"/>
      <c r="J16" s="80"/>
      <c r="K16" s="23"/>
    </row>
    <row r="17" spans="1:11" s="21" customFormat="1" ht="15" customHeight="1">
      <c r="A17" s="20"/>
      <c r="B17" s="30"/>
      <c r="C17" s="31"/>
      <c r="D17" s="29"/>
      <c r="F17" s="23"/>
      <c r="G17" s="23"/>
      <c r="H17" s="23"/>
      <c r="I17" s="23"/>
      <c r="J17" s="23"/>
      <c r="K17" s="23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40625" defaultRowHeight="1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2" customFormat="1" ht="45" customHeight="1">
      <c r="A1" s="12" t="str">
        <f>Welcome!A2</f>
        <v>Structured Product Fundamentals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3" customFormat="1" ht="30" customHeight="1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85" t="s">
        <v>3</v>
      </c>
      <c r="C4" s="85"/>
      <c r="D4" s="85"/>
      <c r="E4" s="85"/>
      <c r="F4" s="85"/>
      <c r="G4" s="85"/>
      <c r="H4" s="85"/>
      <c r="I4" s="85"/>
      <c r="K4" s="1"/>
      <c r="L4" s="85" t="s">
        <v>4</v>
      </c>
      <c r="M4" s="85"/>
      <c r="N4" s="85"/>
      <c r="O4" s="85"/>
      <c r="P4" s="85"/>
      <c r="Q4" s="38"/>
      <c r="R4" s="38"/>
    </row>
    <row r="5" spans="1:18" s="2" customFormat="1" ht="15" customHeight="1">
      <c r="A5" s="15"/>
      <c r="B5" s="8" t="s">
        <v>5</v>
      </c>
      <c r="C5" s="53" t="s">
        <v>6</v>
      </c>
      <c r="D5" s="16"/>
      <c r="E5" s="16"/>
      <c r="F5" s="16"/>
      <c r="G5" s="16"/>
      <c r="H5" s="16"/>
      <c r="I5" s="16"/>
      <c r="K5" s="1"/>
      <c r="L5" s="9" t="s">
        <v>7</v>
      </c>
      <c r="M5" s="9"/>
      <c r="N5" s="87" t="s">
        <v>8</v>
      </c>
      <c r="O5" s="87"/>
      <c r="P5" s="87"/>
      <c r="Q5" s="87"/>
      <c r="R5" s="38"/>
    </row>
    <row r="6" spans="1:18" s="2" customFormat="1" ht="15" customHeight="1">
      <c r="A6" s="3"/>
      <c r="B6" s="8"/>
      <c r="C6" s="16"/>
      <c r="D6" s="16"/>
      <c r="E6" s="16"/>
      <c r="F6" s="16"/>
      <c r="G6" s="16"/>
      <c r="H6" s="16"/>
      <c r="I6" s="16"/>
      <c r="K6" s="15"/>
      <c r="L6" s="9" t="s">
        <v>9</v>
      </c>
      <c r="M6" s="9"/>
      <c r="N6" s="88">
        <v>45291</v>
      </c>
      <c r="O6" s="88"/>
      <c r="P6" s="88"/>
      <c r="Q6" s="88"/>
      <c r="R6" s="38"/>
    </row>
    <row r="7" spans="1:18" s="2" customFormat="1" ht="15" customHeight="1">
      <c r="A7" s="16"/>
      <c r="B7" s="8"/>
      <c r="C7" s="16"/>
      <c r="D7" s="16"/>
      <c r="E7" s="16"/>
      <c r="F7" s="16"/>
      <c r="G7" s="16"/>
      <c r="H7" s="16"/>
      <c r="I7" s="16"/>
      <c r="K7" s="3"/>
      <c r="L7" s="9" t="s">
        <v>10</v>
      </c>
      <c r="M7" s="9"/>
      <c r="N7" s="87"/>
      <c r="O7" s="87"/>
      <c r="P7" s="87"/>
      <c r="Q7" s="87"/>
      <c r="R7" s="38"/>
    </row>
    <row r="8" spans="1:18" s="2" customFormat="1" ht="15" customHeight="1">
      <c r="A8" s="16"/>
      <c r="B8" s="8"/>
      <c r="C8" s="16"/>
      <c r="D8" s="16"/>
      <c r="E8" s="16"/>
      <c r="F8" s="16"/>
      <c r="G8" s="16"/>
      <c r="H8" s="16"/>
      <c r="I8" s="16"/>
      <c r="K8" s="16"/>
      <c r="L8" s="9" t="s">
        <v>11</v>
      </c>
      <c r="M8" s="9"/>
      <c r="N8" s="87"/>
      <c r="O8" s="87"/>
      <c r="P8" s="87"/>
      <c r="Q8" s="87"/>
      <c r="R8" s="38"/>
    </row>
    <row r="9" spans="1:18" s="2" customFormat="1" ht="15" customHeight="1">
      <c r="A9" s="39"/>
      <c r="B9" s="36"/>
      <c r="C9" s="39"/>
      <c r="D9" s="39"/>
      <c r="E9" s="39"/>
      <c r="F9" s="39"/>
      <c r="G9" s="39"/>
      <c r="H9" s="39"/>
      <c r="I9" s="39"/>
      <c r="K9" s="16"/>
      <c r="L9" s="9" t="s">
        <v>12</v>
      </c>
      <c r="M9" s="9"/>
      <c r="N9" s="87" t="s">
        <v>13</v>
      </c>
      <c r="O9" s="87"/>
      <c r="P9" s="87"/>
      <c r="Q9" s="87"/>
      <c r="R9" s="38"/>
    </row>
    <row r="10" spans="1:18" s="2" customFormat="1" ht="15" customHeight="1">
      <c r="A10" s="37"/>
      <c r="B10" s="37"/>
      <c r="C10" s="37"/>
      <c r="D10" s="37"/>
      <c r="E10" s="37"/>
      <c r="F10" s="37"/>
      <c r="G10" s="37"/>
      <c r="H10" s="37"/>
      <c r="I10" s="37"/>
      <c r="K10" s="16"/>
      <c r="L10" s="9" t="s">
        <v>14</v>
      </c>
      <c r="M10" s="9"/>
      <c r="N10" s="89">
        <v>0</v>
      </c>
      <c r="O10" s="89"/>
      <c r="P10" s="89"/>
      <c r="Q10" s="89"/>
      <c r="R10" s="45"/>
    </row>
    <row r="11" spans="1:18" s="2" customFormat="1" ht="15" customHeight="1" thickBot="1">
      <c r="A11" s="42"/>
      <c r="B11" s="42"/>
      <c r="C11" s="42"/>
      <c r="D11" s="42"/>
      <c r="E11" s="42"/>
      <c r="F11" s="42"/>
      <c r="G11" s="42"/>
      <c r="H11" s="42"/>
      <c r="I11" s="42"/>
      <c r="K11" s="4"/>
      <c r="L11" s="57"/>
      <c r="M11" s="57"/>
      <c r="N11" s="46"/>
      <c r="O11" s="47"/>
      <c r="P11" s="47"/>
      <c r="Q11" s="48"/>
      <c r="R11" s="49"/>
    </row>
    <row r="12" spans="1:18" s="2" customFormat="1" ht="7.5" customHeight="1">
      <c r="K12" s="23"/>
      <c r="L12" s="23"/>
      <c r="M12" s="23"/>
      <c r="N12" s="23"/>
      <c r="O12" s="23"/>
      <c r="P12" s="23"/>
      <c r="Q12" s="23"/>
      <c r="R12" s="23"/>
    </row>
    <row r="13" spans="1:18" s="2" customFormat="1" ht="22.5" customHeight="1">
      <c r="A13" s="53"/>
      <c r="B13" s="90" t="s">
        <v>15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N13" s="1"/>
      <c r="O13" s="85" t="s">
        <v>16</v>
      </c>
      <c r="P13" s="85"/>
      <c r="Q13" s="85"/>
      <c r="R13" s="56"/>
    </row>
    <row r="14" spans="1:18" s="2" customFormat="1" ht="15" customHeight="1">
      <c r="A14" s="54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N14" s="15"/>
      <c r="O14" s="25"/>
      <c r="P14" s="20"/>
      <c r="Q14" s="20"/>
      <c r="R14" s="54"/>
    </row>
    <row r="15" spans="1:18" s="2" customFormat="1" ht="15" customHeight="1">
      <c r="A15" s="54"/>
      <c r="B15" s="86" t="s">
        <v>17</v>
      </c>
      <c r="C15" s="86"/>
      <c r="D15" s="86" t="s">
        <v>18</v>
      </c>
      <c r="E15" s="86"/>
      <c r="F15" s="86"/>
      <c r="G15" s="86"/>
      <c r="H15" s="86"/>
      <c r="I15" s="86"/>
      <c r="J15" s="86"/>
      <c r="K15" s="86"/>
      <c r="L15" s="86"/>
      <c r="N15" s="3"/>
      <c r="O15" s="25"/>
      <c r="P15" s="50" t="s">
        <v>19</v>
      </c>
      <c r="Q15" s="20"/>
      <c r="R15" s="54"/>
    </row>
    <row r="16" spans="1:18" s="2" customFormat="1" ht="15" customHeight="1">
      <c r="A16" s="54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N16" s="16"/>
      <c r="O16" s="25"/>
      <c r="P16" s="34" t="s">
        <v>20</v>
      </c>
      <c r="Q16" s="20"/>
      <c r="R16" s="54"/>
    </row>
    <row r="17" spans="1:18" s="2" customFormat="1" ht="15" customHeight="1">
      <c r="A17" s="54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N17" s="16"/>
      <c r="O17" s="25"/>
      <c r="P17" t="s">
        <v>21</v>
      </c>
      <c r="Q17" s="20"/>
      <c r="R17" s="54"/>
    </row>
    <row r="18" spans="1:18" s="2" customFormat="1" ht="15" customHeight="1">
      <c r="A18" s="37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N18" s="37"/>
      <c r="O18" s="51"/>
      <c r="P18" s="51"/>
      <c r="Q18" s="51"/>
      <c r="R18" s="37"/>
    </row>
    <row r="19" spans="1:18" ht="15.75" thickBot="1">
      <c r="A19" s="42"/>
      <c r="B19" s="42"/>
      <c r="C19" s="42"/>
      <c r="D19" s="55"/>
      <c r="E19" s="55"/>
      <c r="F19" s="55"/>
      <c r="G19" s="55"/>
      <c r="H19" s="55"/>
      <c r="I19" s="55"/>
      <c r="J19" s="55"/>
      <c r="K19" s="55"/>
      <c r="L19" s="55"/>
      <c r="N19" s="42"/>
      <c r="O19" s="42"/>
      <c r="P19" s="42"/>
      <c r="Q19" s="42"/>
      <c r="R19" s="42"/>
    </row>
    <row r="20" spans="1:18">
      <c r="Q20" s="52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zoomScaleNormal="100" workbookViewId="0"/>
  </sheetViews>
  <sheetFormatPr defaultColWidth="9.140625" defaultRowHeight="15" customHeight="1"/>
  <cols>
    <col min="1" max="1" width="1.42578125" style="14" customWidth="1"/>
    <col min="2" max="2" width="41.7109375" style="60" customWidth="1"/>
    <col min="3" max="3" width="12" customWidth="1"/>
    <col min="4" max="4" width="4.140625" style="61" customWidth="1"/>
    <col min="5" max="5" width="36.28515625" bestFit="1" customWidth="1"/>
    <col min="6" max="9" width="11" customWidth="1"/>
    <col min="10" max="10" width="13.140625" bestFit="1" customWidth="1"/>
    <col min="11" max="13" width="11.140625" customWidth="1"/>
  </cols>
  <sheetData>
    <row r="1" spans="1:10" s="44" customFormat="1" ht="45" customHeight="1">
      <c r="A1" s="5" t="str">
        <f>Info!A1</f>
        <v>Structured Product Fundamentals</v>
      </c>
      <c r="B1" s="58"/>
      <c r="C1" s="11"/>
      <c r="D1" s="62"/>
      <c r="E1" s="11"/>
      <c r="F1" s="11"/>
      <c r="G1" s="11"/>
      <c r="H1" s="11"/>
      <c r="I1" s="11"/>
      <c r="J1" s="11"/>
    </row>
    <row r="2" spans="1:10" s="33" customFormat="1" ht="30" customHeight="1">
      <c r="A2" s="13" t="s">
        <v>6</v>
      </c>
      <c r="B2" s="59"/>
      <c r="C2" s="10"/>
      <c r="D2" s="63"/>
      <c r="E2" s="10"/>
      <c r="F2" s="10"/>
      <c r="G2" s="10"/>
      <c r="H2" s="10"/>
      <c r="I2" s="10"/>
      <c r="J2" s="10"/>
    </row>
    <row r="3" spans="1:10" ht="15" customHeight="1">
      <c r="B3" s="67"/>
    </row>
    <row r="4" spans="1:10" ht="15" customHeight="1">
      <c r="A4" s="66" t="s">
        <v>22</v>
      </c>
      <c r="B4" s="67"/>
    </row>
    <row r="5" spans="1:10" ht="15" customHeight="1">
      <c r="A5" s="66"/>
      <c r="B5" s="67"/>
    </row>
    <row r="6" spans="1:10" ht="15" customHeight="1">
      <c r="A6" s="66"/>
      <c r="B6" s="61" t="s">
        <v>23</v>
      </c>
    </row>
    <row r="7" spans="1:10" ht="15" customHeight="1">
      <c r="A7" s="66"/>
      <c r="B7" s="61" t="s">
        <v>24</v>
      </c>
    </row>
    <row r="8" spans="1:10" ht="15" customHeight="1">
      <c r="A8" s="66"/>
      <c r="B8" s="61" t="s">
        <v>25</v>
      </c>
      <c r="C8" s="68"/>
      <c r="D8" s="65"/>
    </row>
    <row r="9" spans="1:10" ht="15" customHeight="1">
      <c r="A9" s="66"/>
      <c r="B9" s="61" t="s">
        <v>26</v>
      </c>
    </row>
    <row r="10" spans="1:10" ht="15" customHeight="1">
      <c r="A10" s="66"/>
      <c r="B10" t="s">
        <v>27</v>
      </c>
    </row>
    <row r="11" spans="1:10" ht="15" customHeight="1">
      <c r="A11" s="66"/>
      <c r="B11" s="70"/>
      <c r="G11" s="71"/>
    </row>
    <row r="12" spans="1:10" ht="15" customHeight="1">
      <c r="A12" s="66"/>
      <c r="B12" s="69" t="s">
        <v>28</v>
      </c>
      <c r="C12" s="72">
        <v>4.1500000000000002E-2</v>
      </c>
      <c r="G12" s="71"/>
    </row>
    <row r="13" spans="1:10" ht="15" customHeight="1">
      <c r="A13" s="66"/>
      <c r="B13" s="69" t="s">
        <v>29</v>
      </c>
      <c r="C13" s="72">
        <v>2.5000000000000001E-3</v>
      </c>
    </row>
    <row r="14" spans="1:10" ht="15" customHeight="1">
      <c r="A14" s="66"/>
      <c r="B14" s="69" t="s">
        <v>30</v>
      </c>
      <c r="C14" s="72">
        <v>0.21540000000000001</v>
      </c>
    </row>
    <row r="15" spans="1:10" ht="15" customHeight="1">
      <c r="A15" s="66"/>
      <c r="B15" s="69" t="s">
        <v>31</v>
      </c>
      <c r="C15" s="72">
        <v>0.16980000000000001</v>
      </c>
      <c r="G15" s="73"/>
    </row>
    <row r="16" spans="1:10" ht="15" customHeight="1">
      <c r="A16" s="66"/>
      <c r="B16" s="69"/>
    </row>
    <row r="17" spans="1:6" ht="15" customHeight="1">
      <c r="A17" s="66"/>
      <c r="B17" s="61" t="s">
        <v>32</v>
      </c>
      <c r="C17">
        <v>100</v>
      </c>
    </row>
    <row r="18" spans="1:6" ht="15" customHeight="1">
      <c r="A18" s="66"/>
      <c r="B18" s="61" t="s">
        <v>33</v>
      </c>
      <c r="C18">
        <v>5</v>
      </c>
      <c r="D18" s="65"/>
    </row>
    <row r="19" spans="1:6" ht="15" customHeight="1">
      <c r="A19" s="66"/>
      <c r="B19" s="61" t="s">
        <v>34</v>
      </c>
      <c r="C19" s="74">
        <f>C17*(1+C12)^-C18</f>
        <v>81.602530897812485</v>
      </c>
    </row>
    <row r="20" spans="1:6" ht="15" customHeight="1">
      <c r="A20" s="66"/>
      <c r="B20" s="69" t="s">
        <v>35</v>
      </c>
      <c r="C20" s="74">
        <f>C17*C13</f>
        <v>0.25</v>
      </c>
    </row>
    <row r="21" spans="1:6" ht="15" customHeight="1">
      <c r="A21" s="66"/>
      <c r="B21" s="61" t="s">
        <v>36</v>
      </c>
      <c r="C21" s="74">
        <f>C17-C19-C20</f>
        <v>18.147469102187515</v>
      </c>
    </row>
    <row r="22" spans="1:6" ht="15" customHeight="1">
      <c r="A22" s="66"/>
      <c r="B22" s="61"/>
      <c r="C22" s="74"/>
    </row>
    <row r="23" spans="1:6" ht="15" customHeight="1">
      <c r="A23" s="66"/>
      <c r="B23" s="61" t="s">
        <v>37</v>
      </c>
      <c r="C23" s="74">
        <f>C21/C14</f>
        <v>84.250088682393283</v>
      </c>
    </row>
    <row r="24" spans="1:6" ht="15" customHeight="1">
      <c r="A24" s="66"/>
      <c r="B24" t="s">
        <v>38</v>
      </c>
      <c r="C24" s="78">
        <f>C23/C17</f>
        <v>0.84250088682393287</v>
      </c>
      <c r="D24" s="65"/>
    </row>
    <row r="25" spans="1:6" ht="15" customHeight="1">
      <c r="A25" s="66"/>
      <c r="B25" s="65"/>
      <c r="C25" s="78"/>
      <c r="D25" s="65"/>
    </row>
    <row r="26" spans="1:6" ht="15" customHeight="1">
      <c r="A26" s="66"/>
      <c r="B26" s="61" t="s">
        <v>39</v>
      </c>
      <c r="C26" s="74">
        <f>C21/C15</f>
        <v>106.87555419427275</v>
      </c>
      <c r="D26" s="65"/>
      <c r="E26" s="65"/>
      <c r="F26" s="75"/>
    </row>
    <row r="27" spans="1:6" ht="15" customHeight="1">
      <c r="A27" s="66"/>
      <c r="B27" t="s">
        <v>40</v>
      </c>
      <c r="C27" s="78">
        <f>C26/C17</f>
        <v>1.0687555419427275</v>
      </c>
      <c r="D27" s="65"/>
      <c r="E27" s="65"/>
      <c r="F27" s="75"/>
    </row>
    <row r="28" spans="1:6" ht="15" customHeight="1">
      <c r="A28" s="66"/>
      <c r="B28" s="76"/>
      <c r="C28" s="77"/>
      <c r="D28" s="64"/>
    </row>
    <row r="29" spans="1:6" ht="15" customHeight="1">
      <c r="A29" s="66" t="s">
        <v>41</v>
      </c>
      <c r="B29" s="6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 xml:space="preserve">&amp;R&amp;10&amp;F 
&amp;A
</oddHeader>
    <oddFooter>&amp;L&amp;10© 2018&amp;C&amp;10Page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05C1945-A029-4BB6-A41C-C1DDE651F14B}"/>
</file>

<file path=customXml/itemProps2.xml><?xml version="1.0" encoding="utf-8"?>
<ds:datastoreItem xmlns:ds="http://schemas.openxmlformats.org/officeDocument/2006/customXml" ds:itemID="{B762E4FF-74A5-49CB-83F4-C133DC85A871}"/>
</file>

<file path=customXml/itemProps3.xml><?xml version="1.0" encoding="utf-8"?>
<ds:datastoreItem xmlns:ds="http://schemas.openxmlformats.org/officeDocument/2006/customXml" ds:itemID="{1D599156-6C08-4F73-AA80-B3F9CEEADD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Maria Weber</cp:lastModifiedBy>
  <cp:revision/>
  <dcterms:created xsi:type="dcterms:W3CDTF">2016-02-03T14:06:14Z</dcterms:created>
  <dcterms:modified xsi:type="dcterms:W3CDTF">2025-04-25T09:35:45Z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