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8"/>
  <workbookPr/>
  <mc:AlternateContent xmlns:mc="http://schemas.openxmlformats.org/markup-compatibility/2006">
    <mc:Choice Requires="x15">
      <x15ac:absPath xmlns:x15ac="http://schemas.microsoft.com/office/spreadsheetml/2010/11/ac" url="C:\Users\ThomasKrause\AppData\Local\Microsoft\Windows\INetCache\Content.Outlook\INACYU03\"/>
    </mc:Choice>
  </mc:AlternateContent>
  <xr:revisionPtr revIDLastSave="7" documentId="13_ncr:1_{A0D4611B-9A2F-43A1-A1C7-3C11E29A64F0}" xr6:coauthVersionLast="47" xr6:coauthVersionMax="47" xr10:uidLastSave="{82734E1C-5A48-4248-A7E1-090DDF1186E4}"/>
  <bookViews>
    <workbookView xWindow="-108" yWindow="-108" windowWidth="23256" windowHeight="12456" firstSheet="2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Workout!$A$1:$K$323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D23" i="2"/>
  <c r="B24" i="2"/>
  <c r="D24" i="2" s="1"/>
  <c r="C24" i="2"/>
  <c r="B25" i="2"/>
  <c r="C25" i="2" s="1"/>
  <c r="E23" i="2" l="1"/>
  <c r="E24" i="2"/>
  <c r="B26" i="2"/>
  <c r="D25" i="2"/>
  <c r="E25" i="2" s="1"/>
  <c r="A1" i="2"/>
  <c r="D26" i="2" l="1"/>
  <c r="B27" i="2"/>
  <c r="C26" i="2"/>
  <c r="E26" i="2" s="1"/>
  <c r="A7" i="1"/>
  <c r="C27" i="2" l="1"/>
  <c r="D27" i="2"/>
  <c r="B28" i="2"/>
  <c r="A1" i="6"/>
  <c r="C28" i="2" l="1"/>
  <c r="D28" i="2"/>
  <c r="B29" i="2"/>
  <c r="E27" i="2"/>
  <c r="C29" i="2" l="1"/>
  <c r="D29" i="2"/>
  <c r="B30" i="2"/>
  <c r="E28" i="2"/>
  <c r="C30" i="2" l="1"/>
  <c r="D30" i="2"/>
  <c r="B31" i="2"/>
  <c r="E29" i="2"/>
  <c r="E30" i="2" l="1"/>
  <c r="C31" i="2"/>
  <c r="D31" i="2"/>
  <c r="B32" i="2"/>
  <c r="D32" i="2" l="1"/>
  <c r="B33" i="2"/>
  <c r="C32" i="2"/>
  <c r="E32" i="2" s="1"/>
  <c r="E31" i="2"/>
  <c r="C33" i="2" l="1"/>
  <c r="D33" i="2"/>
  <c r="B34" i="2"/>
  <c r="C34" i="2" l="1"/>
  <c r="D34" i="2"/>
  <c r="B35" i="2"/>
  <c r="E33" i="2"/>
  <c r="C35" i="2" l="1"/>
  <c r="D35" i="2"/>
  <c r="B36" i="2"/>
  <c r="E34" i="2"/>
  <c r="D36" i="2" l="1"/>
  <c r="B37" i="2"/>
  <c r="C36" i="2"/>
  <c r="E36" i="2" s="1"/>
  <c r="E35" i="2"/>
  <c r="C37" i="2" l="1"/>
  <c r="D37" i="2"/>
  <c r="B38" i="2"/>
  <c r="D38" i="2" l="1"/>
  <c r="B39" i="2"/>
  <c r="C38" i="2"/>
  <c r="E38" i="2" s="1"/>
  <c r="E37" i="2"/>
  <c r="C39" i="2" l="1"/>
  <c r="D39" i="2"/>
  <c r="B40" i="2"/>
  <c r="C40" i="2" l="1"/>
  <c r="D40" i="2"/>
  <c r="B41" i="2"/>
  <c r="E39" i="2"/>
  <c r="C41" i="2" l="1"/>
  <c r="D41" i="2"/>
  <c r="B42" i="2"/>
  <c r="E40" i="2"/>
  <c r="C42" i="2" l="1"/>
  <c r="D42" i="2"/>
  <c r="B43" i="2"/>
  <c r="E41" i="2"/>
  <c r="C43" i="2" l="1"/>
  <c r="D43" i="2"/>
  <c r="E42" i="2"/>
  <c r="E43" i="2" l="1"/>
</calcChain>
</file>

<file path=xl/sharedStrings.xml><?xml version="1.0" encoding="utf-8"?>
<sst xmlns="http://schemas.openxmlformats.org/spreadsheetml/2006/main" count="40" uniqueCount="38">
  <si>
    <t>Option Mechanics</t>
  </si>
  <si>
    <t>This document is for training purposes only. Financial Edge accepts no responsibility or liability for any other purpose or usage.</t>
  </si>
  <si>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</si>
  <si>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</si>
  <si>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</si>
  <si>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</si>
  <si>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</si>
  <si>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</si>
  <si>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</si>
  <si>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</si>
  <si>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Tab Structure</t>
  </si>
  <si>
    <t>Formatting</t>
  </si>
  <si>
    <t>Input</t>
  </si>
  <si>
    <t>Hard coded</t>
  </si>
  <si>
    <t>Formulas</t>
  </si>
  <si>
    <t>Workout</t>
  </si>
  <si>
    <t>A trader expects a stock price to be range bound (between $46 and $54) over the next 3 months and is looking to monetise this view.</t>
  </si>
  <si>
    <t>Using the following option table answer the questions below.</t>
  </si>
  <si>
    <t>3M calls</t>
  </si>
  <si>
    <t>3M puts</t>
  </si>
  <si>
    <t>Strike</t>
  </si>
  <si>
    <t>Premium</t>
  </si>
  <si>
    <t>1. Which options should the trader buy/sell given the information above?</t>
  </si>
  <si>
    <t xml:space="preserve">The trader can set up a short strangle position: selling $54 strike calls and selling $46 strike puts. </t>
  </si>
  <si>
    <t>2. Draw the combined P&amp;L profile of this trade. What is the maximum profit, what is the maximum loss of this trade?</t>
  </si>
  <si>
    <t>Asset price at expiry</t>
  </si>
  <si>
    <t>Short call P&amp;L</t>
  </si>
  <si>
    <t>Short put P&amp;L</t>
  </si>
  <si>
    <t>Combined</t>
  </si>
  <si>
    <t>Maximum profit</t>
  </si>
  <si>
    <t>The total premium income if both options expire worthless</t>
  </si>
  <si>
    <t>Maximum loss</t>
  </si>
  <si>
    <t>Infinite</t>
  </si>
  <si>
    <t>A short call has infinite loss potential</t>
  </si>
  <si>
    <t>3. What are the advantages and considerations of this strategy compared to a short straddle position?</t>
  </si>
  <si>
    <t>In comparison to a short straddle position, a larger price range can be tolerated before a loss occurs.</t>
  </si>
  <si>
    <t>However, in exchange for that a lower initial premium premium is generated.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</si>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</sst>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0.0%"/>
    <numFmt numFmtId="177" formatCode="#,##0.000_);\(#,##0.000\);0.000_);@_)"/>
    <numFmt numFmtId="178" formatCode="#,##0.00_);\(#,##0.00\)\,0.0_);@_)"/>
  </numFmts>
  <fonts count="34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99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30" fillId="0" borderId="0" xfId="58" applyNumberFormat="1" applyFill="1"/>
    <xf numFmtId="175" fontId="30" fillId="0" borderId="0" xfId="58" applyNumberFormat="1" applyFill="1"/>
    <xf numFmtId="175" fontId="0" fillId="0" borderId="0" xfId="0" applyNumberFormat="1"/>
    <xf numFmtId="171" fontId="30" fillId="0" borderId="0" xfId="56" applyFont="1" applyFill="1"/>
    <xf numFmtId="172" fontId="30" fillId="0" borderId="0" xfId="57" applyFont="1" applyFill="1"/>
    <xf numFmtId="171" fontId="0" fillId="0" borderId="0" xfId="56" applyFont="1"/>
    <xf numFmtId="9" fontId="0" fillId="0" borderId="0" xfId="0" applyNumberFormat="1"/>
    <xf numFmtId="176" fontId="0" fillId="0" borderId="0" xfId="0" applyNumberFormat="1"/>
    <xf numFmtId="175" fontId="30" fillId="0" borderId="0" xfId="58" applyNumberFormat="1" applyFill="1" applyAlignment="1">
      <alignment horizontal="right"/>
    </xf>
    <xf numFmtId="170" fontId="30" fillId="0" borderId="0" xfId="58" applyFill="1" applyAlignment="1">
      <alignment vertical="top"/>
    </xf>
    <xf numFmtId="174" fontId="33" fillId="0" borderId="0" xfId="0" applyFont="1"/>
    <xf numFmtId="174" fontId="0" fillId="0" borderId="0" xfId="0" applyAlignment="1">
      <alignment vertical="center"/>
    </xf>
    <xf numFmtId="172" fontId="30" fillId="0" borderId="0" xfId="58" applyNumberFormat="1" applyFill="1"/>
    <xf numFmtId="177" fontId="0" fillId="0" borderId="0" xfId="0" applyNumberFormat="1"/>
    <xf numFmtId="174" fontId="29" fillId="0" borderId="0" xfId="0" applyFont="1"/>
    <xf numFmtId="168" fontId="30" fillId="0" borderId="0" xfId="58" applyNumberFormat="1" applyFill="1"/>
    <xf numFmtId="170" fontId="2" fillId="0" borderId="0" xfId="54" applyFont="1">
      <alignment vertical="top"/>
    </xf>
    <xf numFmtId="178" fontId="2" fillId="0" borderId="0" xfId="54" applyNumberFormat="1" applyFont="1">
      <alignment vertical="top"/>
    </xf>
    <xf numFmtId="2" fontId="2" fillId="0" borderId="0" xfId="0" applyNumberFormat="1" applyFont="1"/>
    <xf numFmtId="2" fontId="0" fillId="0" borderId="0" xfId="0" applyNumberFormat="1"/>
    <xf numFmtId="178" fontId="3" fillId="0" borderId="0" xfId="54" applyNumberFormat="1">
      <alignment vertical="top"/>
    </xf>
    <xf numFmtId="170" fontId="2" fillId="0" borderId="0" xfId="54" applyFont="1" applyAlignment="1">
      <alignment horizontal="right" vertical="top"/>
    </xf>
    <xf numFmtId="170" fontId="3" fillId="0" borderId="0" xfId="54" applyAlignment="1">
      <alignment horizontal="right" vertical="top"/>
    </xf>
    <xf numFmtId="174" fontId="30" fillId="0" borderId="0" xfId="58" applyNumberFormat="1" applyFill="1" applyAlignment="1">
      <alignment horizontal="right"/>
    </xf>
    <xf numFmtId="174" fontId="0" fillId="0" borderId="0" xfId="0" applyAlignment="1">
      <alignment horizontal="right"/>
    </xf>
    <xf numFmtId="2" fontId="2" fillId="0" borderId="0" xfId="0" applyNumberFormat="1" applyFont="1" applyAlignment="1">
      <alignment horizontal="right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085393"/>
      <color rgb="FF163260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combined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Workout!$M$65:$M$80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Workout!$P$65:$P$80</c:f>
              <c:numCache>
                <c:formatCode>#,##0.0_);\(#,##0.0\);0.0_);@_)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2-414F-89B4-D5399BE14E78}"/>
            </c:ext>
          </c:extLst>
        </c:ser>
        <c:ser>
          <c:idx val="1"/>
          <c:order val="1"/>
          <c:tx>
            <c:v>stock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Workout!$M$65:$M$80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Workout!$N$65:$N$80</c:f>
              <c:numCache>
                <c:formatCode>#,##0.0_);\(#,##0.0\);0.0_);@_)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2-414F-89B4-D5399BE14E78}"/>
            </c:ext>
          </c:extLst>
        </c:ser>
        <c:ser>
          <c:idx val="2"/>
          <c:order val="2"/>
          <c:tx>
            <c:v>short call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Workout!$M$65:$M$80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Workout!$O$65:$O$80</c:f>
              <c:numCache>
                <c:formatCode>#,##0.00_);\(#,##0.00\);0.00_);@_)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02-414F-89B4-D5399BE14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700239"/>
        <c:axId val="1679059151"/>
      </c:lineChart>
      <c:catAx>
        <c:axId val="1472700239"/>
        <c:scaling>
          <c:orientation val="minMax"/>
        </c:scaling>
        <c:delete val="0"/>
        <c:axPos val="b"/>
        <c:numFmt formatCode="#,##0.0_);\(#,##0.0\);0.0_);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9059151"/>
        <c:crosses val="autoZero"/>
        <c:auto val="1"/>
        <c:lblAlgn val="ctr"/>
        <c:lblOffset val="100"/>
        <c:noMultiLvlLbl val="0"/>
      </c:catAx>
      <c:valAx>
        <c:axId val="167905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\(#,##0.0\);0.0_);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70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Short strangle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Workout!$C$22</c:f>
              <c:strCache>
                <c:ptCount val="1"/>
                <c:pt idx="0">
                  <c:v>Short call P&amp;L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Workout!$B$23:$B$43</c:f>
              <c:numCache>
                <c:formatCode>#,##0.0_);\(#,##0.0\)\,0.0_);@_)</c:formatCode>
                <c:ptCount val="2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</c:numCache>
            </c:numRef>
          </c:cat>
          <c:val>
            <c:numRef>
              <c:f>Workout!$C$23:$C$43</c:f>
              <c:numCache>
                <c:formatCode>0.00</c:formatCode>
                <c:ptCount val="21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0.30000000000000004</c:v>
                </c:pt>
                <c:pt idx="16">
                  <c:v>-0.7</c:v>
                </c:pt>
                <c:pt idx="17">
                  <c:v>-1.7</c:v>
                </c:pt>
                <c:pt idx="18">
                  <c:v>-2.7</c:v>
                </c:pt>
                <c:pt idx="19">
                  <c:v>-3.7</c:v>
                </c:pt>
                <c:pt idx="20">
                  <c:v>-4.7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2-4B3E-8987-7A1AEBD59CCB}"/>
            </c:ext>
          </c:extLst>
        </c:ser>
        <c:ser>
          <c:idx val="1"/>
          <c:order val="1"/>
          <c:tx>
            <c:strRef>
              <c:f>Workout!$D$22</c:f>
              <c:strCache>
                <c:ptCount val="1"/>
                <c:pt idx="0">
                  <c:v>Short put P&amp;L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Workout!$B$23:$B$43</c:f>
              <c:numCache>
                <c:formatCode>#,##0.0_);\(#,##0.0\)\,0.0_);@_)</c:formatCode>
                <c:ptCount val="2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</c:numCache>
            </c:numRef>
          </c:cat>
          <c:val>
            <c:numRef>
              <c:f>Workout!$D$23:$D$43</c:f>
              <c:numCache>
                <c:formatCode>0.00</c:formatCode>
                <c:ptCount val="21"/>
                <c:pt idx="0">
                  <c:v>-4.8499999999999996</c:v>
                </c:pt>
                <c:pt idx="1">
                  <c:v>-3.85</c:v>
                </c:pt>
                <c:pt idx="2">
                  <c:v>-2.85</c:v>
                </c:pt>
                <c:pt idx="3">
                  <c:v>-1.85</c:v>
                </c:pt>
                <c:pt idx="4">
                  <c:v>-0.85000000000000009</c:v>
                </c:pt>
                <c:pt idx="5">
                  <c:v>0.14999999999999991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1.1499999999999999</c:v>
                </c:pt>
                <c:pt idx="10">
                  <c:v>1.1499999999999999</c:v>
                </c:pt>
                <c:pt idx="11">
                  <c:v>1.1499999999999999</c:v>
                </c:pt>
                <c:pt idx="12">
                  <c:v>1.1499999999999999</c:v>
                </c:pt>
                <c:pt idx="13">
                  <c:v>1.1499999999999999</c:v>
                </c:pt>
                <c:pt idx="14">
                  <c:v>1.1499999999999999</c:v>
                </c:pt>
                <c:pt idx="15">
                  <c:v>1.1499999999999999</c:v>
                </c:pt>
                <c:pt idx="16">
                  <c:v>1.1499999999999999</c:v>
                </c:pt>
                <c:pt idx="17">
                  <c:v>1.1499999999999999</c:v>
                </c:pt>
                <c:pt idx="18">
                  <c:v>1.1499999999999999</c:v>
                </c:pt>
                <c:pt idx="19">
                  <c:v>1.1499999999999999</c:v>
                </c:pt>
                <c:pt idx="20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2-4B3E-8987-7A1AEBD59CCB}"/>
            </c:ext>
          </c:extLst>
        </c:ser>
        <c:ser>
          <c:idx val="2"/>
          <c:order val="2"/>
          <c:tx>
            <c:strRef>
              <c:f>Workout!$E$22</c:f>
              <c:strCache>
                <c:ptCount val="1"/>
                <c:pt idx="0">
                  <c:v>Combined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Workout!$B$23:$B$43</c:f>
              <c:numCache>
                <c:formatCode>#,##0.0_);\(#,##0.0\)\,0.0_);@_)</c:formatCode>
                <c:ptCount val="2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</c:numCache>
            </c:numRef>
          </c:cat>
          <c:val>
            <c:numRef>
              <c:f>Workout!$E$23:$E$43</c:f>
              <c:numCache>
                <c:formatCode>0.00</c:formatCode>
                <c:ptCount val="21"/>
                <c:pt idx="0">
                  <c:v>-3.55</c:v>
                </c:pt>
                <c:pt idx="1">
                  <c:v>-2.5499999999999998</c:v>
                </c:pt>
                <c:pt idx="2">
                  <c:v>-1.55</c:v>
                </c:pt>
                <c:pt idx="3">
                  <c:v>-0.55000000000000004</c:v>
                </c:pt>
                <c:pt idx="4">
                  <c:v>0.44999999999999996</c:v>
                </c:pt>
                <c:pt idx="5">
                  <c:v>1.45</c:v>
                </c:pt>
                <c:pt idx="6">
                  <c:v>2.4500000000000002</c:v>
                </c:pt>
                <c:pt idx="7">
                  <c:v>2.4500000000000002</c:v>
                </c:pt>
                <c:pt idx="8">
                  <c:v>2.4500000000000002</c:v>
                </c:pt>
                <c:pt idx="9">
                  <c:v>2.4500000000000002</c:v>
                </c:pt>
                <c:pt idx="10">
                  <c:v>2.4500000000000002</c:v>
                </c:pt>
                <c:pt idx="11">
                  <c:v>2.4500000000000002</c:v>
                </c:pt>
                <c:pt idx="12">
                  <c:v>2.4500000000000002</c:v>
                </c:pt>
                <c:pt idx="13">
                  <c:v>2.4500000000000002</c:v>
                </c:pt>
                <c:pt idx="14">
                  <c:v>2.4500000000000002</c:v>
                </c:pt>
                <c:pt idx="15">
                  <c:v>1.45</c:v>
                </c:pt>
                <c:pt idx="16">
                  <c:v>0.44999999999999996</c:v>
                </c:pt>
                <c:pt idx="17">
                  <c:v>-0.55000000000000004</c:v>
                </c:pt>
                <c:pt idx="18">
                  <c:v>-1.5500000000000003</c:v>
                </c:pt>
                <c:pt idx="19">
                  <c:v>-2.5500000000000003</c:v>
                </c:pt>
                <c:pt idx="20">
                  <c:v>-3.5500000000000003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02-4B3E-8987-7A1AEBD59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8558287"/>
        <c:axId val="1388566447"/>
      </c:lineChart>
      <c:catAx>
        <c:axId val="1388558287"/>
        <c:scaling>
          <c:orientation val="minMax"/>
        </c:scaling>
        <c:delete val="0"/>
        <c:axPos val="b"/>
        <c:numFmt formatCode="#,##0.0_);\(#,##0.0\)\,0.0_);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566447"/>
        <c:crosses val="autoZero"/>
        <c:auto val="1"/>
        <c:lblAlgn val="ctr"/>
        <c:lblOffset val="100"/>
        <c:noMultiLvlLbl val="0"/>
      </c:catAx>
      <c:valAx>
        <c:axId val="1388566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558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323850</xdr:colOff>
      <xdr:row>63</xdr:row>
      <xdr:rowOff>185737</xdr:rowOff>
    </xdr:from>
    <xdr:to>
      <xdr:col>24</xdr:col>
      <xdr:colOff>19050</xdr:colOff>
      <xdr:row>78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C3D2ED-3AA0-46E0-A4E0-5819F91CE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638175</xdr:colOff>
      <xdr:row>25</xdr:row>
      <xdr:rowOff>38100</xdr:rowOff>
    </xdr:from>
    <xdr:to>
      <xdr:col>10</xdr:col>
      <xdr:colOff>1064895</xdr:colOff>
      <xdr:row>39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11FB5D8-A0EC-491D-BFFE-6957F8DA1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/>
  </sheetViews>
  <sheetFormatPr defaultColWidth="9.140625" defaultRowHeight="14.45"/>
  <cols>
    <col min="1" max="1" width="9.7109375" customWidth="1"/>
    <col min="2" max="13" width="9.140625" customWidth="1"/>
    <col min="14" max="14" width="9.7109375" customWidth="1"/>
    <col min="15" max="26" width="9.140625" customWidth="1"/>
  </cols>
  <sheetData>
    <row r="1" spans="1:14" s="34" customFormat="1" ht="189.7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22" customFormat="1" ht="75" customHeight="1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23" customFormat="1" ht="7.5" customHeight="1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>
      <c r="A4" s="37"/>
      <c r="B4" s="38"/>
      <c r="C4" s="89"/>
      <c r="D4" s="89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>
      <c r="A5" s="91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s="23" customFormat="1" ht="15" customHeight="1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s="23" customFormat="1" ht="15" customHeight="1">
      <c r="A7" s="91" t="str">
        <f ca="1">"© "&amp;YEAR(TODAY())&amp;" Financial Edge Training"</f>
        <v>© 2025 Financial Edge Training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s="23" customFormat="1" ht="15" customHeight="1" thickBot="1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>
      <c r="F9" s="28"/>
      <c r="G9" s="92"/>
      <c r="H9" s="92"/>
      <c r="I9" s="92"/>
      <c r="J9" s="92"/>
      <c r="K9" s="28"/>
    </row>
    <row r="10" spans="1:14" s="23" customFormat="1" ht="15" customHeight="1">
      <c r="B10" s="24"/>
      <c r="C10" s="24"/>
      <c r="F10" s="28"/>
      <c r="G10" s="92"/>
      <c r="H10" s="92"/>
      <c r="I10" s="92"/>
      <c r="J10" s="92"/>
      <c r="K10" s="28"/>
    </row>
    <row r="11" spans="1:14" s="23" customFormat="1" ht="15" customHeight="1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>
      <c r="A12" s="26"/>
      <c r="B12" s="20"/>
      <c r="C12" s="20"/>
      <c r="D12" s="29"/>
      <c r="F12" s="25"/>
      <c r="G12" s="88"/>
      <c r="H12" s="88"/>
      <c r="I12" s="88"/>
      <c r="J12" s="88"/>
      <c r="K12" s="25"/>
    </row>
    <row r="13" spans="1:14" s="23" customFormat="1" ht="15" customHeight="1">
      <c r="A13" s="19"/>
      <c r="B13" s="20"/>
      <c r="C13" s="20"/>
      <c r="D13" s="30"/>
      <c r="F13" s="25"/>
      <c r="G13" s="88"/>
      <c r="H13" s="88"/>
      <c r="I13" s="88"/>
      <c r="J13" s="88"/>
      <c r="K13" s="25"/>
    </row>
    <row r="14" spans="1:14" s="23" customFormat="1" ht="15" customHeight="1">
      <c r="A14" s="22"/>
      <c r="B14" s="20"/>
      <c r="C14" s="20"/>
      <c r="D14" s="30"/>
      <c r="F14" s="25"/>
      <c r="G14" s="88"/>
      <c r="H14" s="88"/>
      <c r="I14" s="88"/>
      <c r="J14" s="88"/>
      <c r="K14" s="25"/>
    </row>
    <row r="15" spans="1:14" s="23" customFormat="1" ht="15" customHeight="1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>
      <c r="A16" s="22"/>
      <c r="B16" s="20"/>
      <c r="C16" s="20"/>
      <c r="D16" s="31"/>
      <c r="F16" s="25"/>
      <c r="G16" s="88"/>
      <c r="H16" s="88"/>
      <c r="I16" s="88"/>
      <c r="J16" s="88"/>
      <c r="K16" s="25"/>
    </row>
    <row r="17" spans="1:11" s="23" customFormat="1" ht="15" customHeight="1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40625" defaultRowHeight="14.45"/>
  <cols>
    <col min="1" max="1" width="1.28515625" customWidth="1"/>
    <col min="2" max="2" width="2.7109375" customWidth="1"/>
    <col min="3" max="3" width="13.140625" customWidth="1"/>
    <col min="4" max="4" width="2.7109375" customWidth="1"/>
    <col min="5" max="7" width="1.28515625" customWidth="1"/>
    <col min="8" max="8" width="2.7109375" customWidth="1"/>
    <col min="9" max="9" width="42.7109375" customWidth="1"/>
    <col min="10" max="11" width="1.28515625" customWidth="1"/>
    <col min="12" max="12" width="15.5703125" bestFit="1" customWidth="1"/>
    <col min="13" max="14" width="1.28515625" customWidth="1"/>
    <col min="15" max="15" width="2.7109375" customWidth="1"/>
    <col min="16" max="16" width="32.5703125" customWidth="1"/>
    <col min="17" max="17" width="2.7109375" customWidth="1"/>
    <col min="18" max="18" width="1.28515625" customWidth="1"/>
    <col min="23" max="23" width="17.7109375" bestFit="1" customWidth="1"/>
  </cols>
  <sheetData>
    <row r="1" spans="1:18" s="34" customFormat="1" ht="45" customHeight="1">
      <c r="A1" s="13" t="str">
        <f>Welcome!A2</f>
        <v>Option Mechanics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>
      <c r="A2" s="14"/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/>
    <row r="4" spans="1:18" s="2" customFormat="1" ht="22.5" customHeight="1">
      <c r="A4" s="1"/>
      <c r="B4" s="94" t="s">
        <v>2</v>
      </c>
      <c r="C4" s="94"/>
      <c r="D4" s="94"/>
      <c r="E4" s="94"/>
      <c r="F4" s="94"/>
      <c r="G4" s="94"/>
      <c r="H4" s="94"/>
      <c r="I4" s="94"/>
      <c r="K4" s="1"/>
      <c r="L4" s="94" t="s">
        <v>3</v>
      </c>
      <c r="M4" s="94"/>
      <c r="N4" s="94"/>
      <c r="O4" s="94"/>
      <c r="P4" s="94"/>
      <c r="Q4" s="40"/>
      <c r="R4" s="40"/>
    </row>
    <row r="5" spans="1:18" s="2" customFormat="1" ht="15" customHeight="1">
      <c r="A5" s="17"/>
      <c r="B5" s="8"/>
      <c r="C5" s="55"/>
      <c r="D5" s="18"/>
      <c r="E5" s="18"/>
      <c r="F5" s="18"/>
      <c r="G5" s="18"/>
      <c r="H5" s="18"/>
      <c r="I5" s="18"/>
      <c r="K5" s="1"/>
      <c r="L5" s="9" t="s">
        <v>4</v>
      </c>
      <c r="M5" s="9"/>
      <c r="N5" s="95"/>
      <c r="O5" s="95"/>
      <c r="P5" s="95"/>
      <c r="Q5" s="95"/>
      <c r="R5" s="40"/>
    </row>
    <row r="6" spans="1:18" s="2" customFormat="1" ht="15" customHeight="1">
      <c r="A6" s="3"/>
      <c r="B6" s="8"/>
      <c r="C6" s="18"/>
      <c r="D6" s="18"/>
      <c r="E6" s="18"/>
      <c r="F6" s="18"/>
      <c r="G6" s="18"/>
      <c r="H6" s="18"/>
      <c r="I6" s="18"/>
      <c r="K6" s="17"/>
      <c r="L6" s="9" t="s">
        <v>5</v>
      </c>
      <c r="M6" s="9"/>
      <c r="N6" s="96"/>
      <c r="O6" s="96"/>
      <c r="P6" s="96"/>
      <c r="Q6" s="96"/>
      <c r="R6" s="40"/>
    </row>
    <row r="7" spans="1:18" s="2" customFormat="1" ht="15" customHeight="1">
      <c r="A7" s="18"/>
      <c r="B7" s="8"/>
      <c r="C7" s="18"/>
      <c r="D7" s="18"/>
      <c r="E7" s="18"/>
      <c r="F7" s="18"/>
      <c r="G7" s="18"/>
      <c r="H7" s="18"/>
      <c r="I7" s="18"/>
      <c r="K7" s="3"/>
      <c r="L7" s="9" t="s">
        <v>6</v>
      </c>
      <c r="M7" s="9"/>
      <c r="N7" s="95"/>
      <c r="O7" s="95"/>
      <c r="P7" s="95"/>
      <c r="Q7" s="95"/>
      <c r="R7" s="40"/>
    </row>
    <row r="8" spans="1:18" s="2" customFormat="1" ht="15" customHeight="1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7</v>
      </c>
      <c r="M8" s="9"/>
      <c r="N8" s="95"/>
      <c r="O8" s="95"/>
      <c r="P8" s="95"/>
      <c r="Q8" s="95"/>
      <c r="R8" s="40"/>
    </row>
    <row r="9" spans="1:18" s="2" customFormat="1" ht="15" customHeight="1">
      <c r="A9" s="41"/>
      <c r="B9" s="8"/>
      <c r="C9" s="41"/>
      <c r="D9" s="41"/>
      <c r="E9" s="41"/>
      <c r="F9" s="41"/>
      <c r="G9" s="41"/>
      <c r="H9" s="41"/>
      <c r="I9" s="41"/>
      <c r="K9" s="18"/>
      <c r="L9" s="9" t="s">
        <v>8</v>
      </c>
      <c r="M9" s="9"/>
      <c r="N9" s="95"/>
      <c r="O9" s="95"/>
      <c r="P9" s="95"/>
      <c r="Q9" s="95"/>
      <c r="R9" s="40"/>
    </row>
    <row r="10" spans="1:18" s="2" customFormat="1" ht="15" customHeight="1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9</v>
      </c>
      <c r="M10" s="9"/>
      <c r="N10" s="97"/>
      <c r="O10" s="97"/>
      <c r="P10" s="97"/>
      <c r="Q10" s="97"/>
      <c r="R10" s="47"/>
    </row>
    <row r="11" spans="1:18" s="2" customFormat="1" ht="15" customHeight="1" thickBot="1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>
      <c r="A13" s="55"/>
      <c r="B13" s="98" t="s">
        <v>10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N13" s="1"/>
      <c r="O13" s="94" t="s">
        <v>11</v>
      </c>
      <c r="P13" s="94"/>
      <c r="Q13" s="94"/>
      <c r="R13" s="58"/>
    </row>
    <row r="14" spans="1:18" s="2" customFormat="1" ht="15" customHeight="1">
      <c r="A14" s="56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N14" s="17"/>
      <c r="O14" s="27"/>
      <c r="P14" s="22"/>
      <c r="Q14" s="22"/>
      <c r="R14" s="56"/>
    </row>
    <row r="15" spans="1:18" s="2" customFormat="1" ht="15" customHeight="1">
      <c r="A15" s="56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N15" s="3"/>
      <c r="O15" s="27"/>
      <c r="P15" s="52" t="s">
        <v>12</v>
      </c>
      <c r="Q15" s="22"/>
      <c r="R15" s="56"/>
    </row>
    <row r="16" spans="1:18" s="2" customFormat="1" ht="15" customHeight="1">
      <c r="A16" s="56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N16" s="18"/>
      <c r="O16" s="27"/>
      <c r="P16" s="36" t="s">
        <v>13</v>
      </c>
      <c r="Q16" s="22"/>
      <c r="R16" s="56"/>
    </row>
    <row r="17" spans="1:18" s="2" customFormat="1" ht="15" customHeight="1">
      <c r="A17" s="56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N17" s="18"/>
      <c r="O17" s="27"/>
      <c r="P17" t="s">
        <v>14</v>
      </c>
      <c r="Q17" s="22"/>
      <c r="R17" s="56"/>
    </row>
    <row r="18" spans="1:18" s="2" customFormat="1" ht="15" customHeight="1">
      <c r="A18" s="39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N18" s="39"/>
      <c r="O18" s="53"/>
      <c r="P18" s="53"/>
      <c r="Q18" s="53"/>
      <c r="R18" s="39"/>
    </row>
    <row r="19" spans="1:18" ht="15" thickBot="1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>
      <c r="Q20" s="54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21"/>
  <sheetViews>
    <sheetView zoomScaleNormal="100" workbookViewId="0">
      <selection activeCell="C56" sqref="C56"/>
    </sheetView>
  </sheetViews>
  <sheetFormatPr defaultColWidth="9.140625" defaultRowHeight="15" customHeight="1"/>
  <cols>
    <col min="1" max="1" width="1.28515625" style="15" customWidth="1"/>
    <col min="2" max="2" width="23.140625" style="16" customWidth="1"/>
    <col min="3" max="4" width="13.7109375" customWidth="1"/>
    <col min="5" max="6" width="11.7109375" customWidth="1"/>
    <col min="7" max="7" width="11" customWidth="1"/>
    <col min="8" max="8" width="11.140625" customWidth="1"/>
    <col min="9" max="9" width="15.7109375" customWidth="1"/>
    <col min="10" max="10" width="11" customWidth="1"/>
    <col min="11" max="11" width="29.7109375" customWidth="1"/>
    <col min="12" max="12" width="9.140625" customWidth="1"/>
    <col min="13" max="13" width="13.28515625" customWidth="1"/>
    <col min="14" max="14" width="13.42578125" customWidth="1"/>
    <col min="16" max="16" width="10.5703125" customWidth="1"/>
  </cols>
  <sheetData>
    <row r="1" spans="1:11" s="46" customFormat="1" ht="45" customHeight="1">
      <c r="A1" s="5" t="str">
        <f>Welcome!A2</f>
        <v>Option Mechanics</v>
      </c>
      <c r="B1" s="10"/>
      <c r="C1" s="12"/>
      <c r="D1" s="12"/>
      <c r="E1" s="12"/>
      <c r="F1" s="12"/>
      <c r="G1" s="12"/>
      <c r="H1" s="12"/>
      <c r="I1" s="12"/>
      <c r="J1" s="12"/>
      <c r="K1" s="12"/>
    </row>
    <row r="2" spans="1:11" s="35" customFormat="1" ht="30" customHeight="1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</row>
    <row r="4" spans="1:11" ht="15" customHeight="1">
      <c r="A4" s="15" t="s">
        <v>15</v>
      </c>
    </row>
    <row r="5" spans="1:11" ht="15" customHeight="1">
      <c r="B5" s="16" t="s">
        <v>16</v>
      </c>
      <c r="C5" s="16"/>
      <c r="D5" s="16"/>
      <c r="E5" s="16"/>
    </row>
    <row r="6" spans="1:11" ht="15" customHeight="1">
      <c r="B6" s="16" t="s">
        <v>17</v>
      </c>
      <c r="C6" s="16"/>
      <c r="D6" s="16"/>
      <c r="E6" s="16"/>
    </row>
    <row r="7" spans="1:11" ht="15" customHeight="1">
      <c r="C7" s="16"/>
      <c r="D7" s="16"/>
      <c r="E7" s="16"/>
    </row>
    <row r="8" spans="1:11" ht="15" customHeight="1">
      <c r="B8" s="83" t="s">
        <v>18</v>
      </c>
      <c r="C8" s="84"/>
      <c r="D8" s="85"/>
      <c r="E8" s="83" t="s">
        <v>19</v>
      </c>
      <c r="F8" s="83"/>
      <c r="G8" s="16"/>
      <c r="H8" s="16"/>
      <c r="I8" s="16"/>
    </row>
    <row r="9" spans="1:11" ht="15" customHeight="1">
      <c r="B9" s="83" t="s">
        <v>20</v>
      </c>
      <c r="C9" s="83" t="s">
        <v>21</v>
      </c>
      <c r="D9" s="83"/>
      <c r="E9" s="83" t="s">
        <v>20</v>
      </c>
      <c r="F9" s="83" t="s">
        <v>21</v>
      </c>
      <c r="G9" s="16"/>
      <c r="H9" s="16"/>
      <c r="I9" s="16"/>
    </row>
    <row r="10" spans="1:11" ht="15" customHeight="1">
      <c r="B10" s="16">
        <v>50</v>
      </c>
      <c r="C10" s="81">
        <v>2.8</v>
      </c>
      <c r="D10" s="16"/>
      <c r="E10" s="16">
        <v>50</v>
      </c>
      <c r="F10" s="81">
        <v>2.8</v>
      </c>
      <c r="G10" s="16"/>
      <c r="H10" s="16"/>
      <c r="I10" s="16"/>
    </row>
    <row r="11" spans="1:11" ht="15" customHeight="1">
      <c r="B11" s="16">
        <v>51</v>
      </c>
      <c r="C11" s="81">
        <v>2.31</v>
      </c>
      <c r="D11" s="16"/>
      <c r="E11" s="16">
        <v>49</v>
      </c>
      <c r="F11" s="81">
        <v>2.2599999999999998</v>
      </c>
      <c r="G11" s="16"/>
      <c r="H11" s="16"/>
      <c r="I11" s="16"/>
    </row>
    <row r="12" spans="1:11" ht="15" customHeight="1">
      <c r="A12" s="60"/>
      <c r="B12" s="16">
        <v>52</v>
      </c>
      <c r="C12" s="81">
        <v>1.93</v>
      </c>
      <c r="D12" s="16"/>
      <c r="E12" s="16">
        <v>48</v>
      </c>
      <c r="F12" s="81">
        <v>1.82</v>
      </c>
      <c r="G12" s="16"/>
      <c r="H12" s="16"/>
      <c r="I12" s="16"/>
    </row>
    <row r="13" spans="1:11" ht="15" customHeight="1">
      <c r="A13" s="60"/>
      <c r="B13" s="16">
        <v>53</v>
      </c>
      <c r="C13" s="81">
        <v>1.59</v>
      </c>
      <c r="D13" s="16"/>
      <c r="E13" s="16">
        <v>47</v>
      </c>
      <c r="F13" s="81">
        <v>1.47</v>
      </c>
      <c r="G13" s="16"/>
      <c r="H13" s="16"/>
      <c r="I13" s="16"/>
    </row>
    <row r="14" spans="1:11" ht="15" customHeight="1">
      <c r="A14" s="60"/>
      <c r="B14" s="16">
        <v>54</v>
      </c>
      <c r="C14" s="81">
        <v>1.3</v>
      </c>
      <c r="D14" s="16"/>
      <c r="E14" s="16">
        <v>46</v>
      </c>
      <c r="F14" s="81">
        <v>1.1499999999999999</v>
      </c>
      <c r="G14" s="16"/>
      <c r="H14" s="16"/>
      <c r="I14" s="16"/>
    </row>
    <row r="15" spans="1:11" ht="15" customHeight="1">
      <c r="B15" s="16">
        <v>55</v>
      </c>
      <c r="C15" s="81">
        <v>1.06</v>
      </c>
      <c r="D15" s="16"/>
      <c r="E15" s="16">
        <v>45</v>
      </c>
      <c r="F15" s="81">
        <v>0.86</v>
      </c>
      <c r="G15" s="23"/>
      <c r="H15" s="23"/>
      <c r="I15" s="23"/>
    </row>
    <row r="16" spans="1:11" ht="15" customHeight="1">
      <c r="C16" s="79"/>
      <c r="D16" s="79"/>
      <c r="E16" s="79"/>
      <c r="F16" s="23"/>
      <c r="G16" s="80"/>
      <c r="H16" s="80"/>
      <c r="I16" s="80"/>
    </row>
    <row r="17" spans="1:9" ht="15" customHeight="1">
      <c r="B17" s="16" t="s">
        <v>22</v>
      </c>
      <c r="C17" s="79"/>
      <c r="D17" s="79"/>
      <c r="E17" s="79"/>
      <c r="G17" s="80"/>
      <c r="H17" s="80"/>
      <c r="I17" s="80"/>
    </row>
    <row r="18" spans="1:9" ht="15" customHeight="1">
      <c r="B18" s="77" t="s">
        <v>23</v>
      </c>
      <c r="C18" s="79"/>
      <c r="D18" s="79"/>
      <c r="E18" s="79"/>
      <c r="G18" s="80"/>
      <c r="H18" s="80"/>
      <c r="I18" s="80"/>
    </row>
    <row r="19" spans="1:9" ht="15" customHeight="1">
      <c r="B19" s="77"/>
      <c r="C19" s="79"/>
      <c r="D19" s="79"/>
      <c r="E19" s="79"/>
      <c r="G19" s="80"/>
      <c r="H19" s="80"/>
      <c r="I19" s="80"/>
    </row>
    <row r="20" spans="1:9" ht="15" customHeight="1">
      <c r="B20" s="16" t="s">
        <v>24</v>
      </c>
      <c r="C20" s="79"/>
      <c r="D20" s="79"/>
      <c r="E20" s="79"/>
      <c r="G20" s="80"/>
      <c r="H20" s="80"/>
      <c r="I20" s="80"/>
    </row>
    <row r="21" spans="1:9" ht="15" customHeight="1">
      <c r="B21" s="77"/>
      <c r="C21" s="79"/>
      <c r="D21" s="79"/>
      <c r="E21" s="79"/>
      <c r="G21" s="80"/>
      <c r="H21" s="80"/>
      <c r="I21" s="80"/>
    </row>
    <row r="22" spans="1:9" ht="15" customHeight="1">
      <c r="B22" s="82" t="s">
        <v>25</v>
      </c>
      <c r="C22" s="86" t="s">
        <v>26</v>
      </c>
      <c r="D22" s="86" t="s">
        <v>27</v>
      </c>
      <c r="E22" s="86" t="s">
        <v>28</v>
      </c>
      <c r="G22" s="80"/>
      <c r="H22" s="80"/>
      <c r="I22" s="80"/>
    </row>
    <row r="23" spans="1:9" ht="15" customHeight="1">
      <c r="B23" s="77">
        <v>40</v>
      </c>
      <c r="C23" s="79">
        <f t="shared" ref="C23:C43" si="0">MIN((54-B23),0)+$C$14</f>
        <v>1.3</v>
      </c>
      <c r="D23" s="79">
        <f t="shared" ref="D23:D43" si="1">MIN((B23-46),0)+$F$14</f>
        <v>-4.8499999999999996</v>
      </c>
      <c r="E23" s="79">
        <f t="shared" ref="E23:E43" si="2">C23+D23</f>
        <v>-3.55</v>
      </c>
      <c r="G23" s="80"/>
      <c r="H23" s="80"/>
      <c r="I23" s="80"/>
    </row>
    <row r="24" spans="1:9" ht="15" customHeight="1">
      <c r="B24" s="77">
        <f t="shared" ref="B24:B43" si="3">B23+1</f>
        <v>41</v>
      </c>
      <c r="C24" s="79">
        <f t="shared" si="0"/>
        <v>1.3</v>
      </c>
      <c r="D24" s="79">
        <f t="shared" si="1"/>
        <v>-3.85</v>
      </c>
      <c r="E24" s="79">
        <f t="shared" si="2"/>
        <v>-2.5499999999999998</v>
      </c>
      <c r="G24" s="80"/>
      <c r="H24" s="80"/>
      <c r="I24" s="80"/>
    </row>
    <row r="25" spans="1:9" ht="15" customHeight="1">
      <c r="B25" s="77">
        <f t="shared" si="3"/>
        <v>42</v>
      </c>
      <c r="C25" s="79">
        <f t="shared" si="0"/>
        <v>1.3</v>
      </c>
      <c r="D25" s="79">
        <f t="shared" si="1"/>
        <v>-2.85</v>
      </c>
      <c r="E25" s="79">
        <f t="shared" si="2"/>
        <v>-1.55</v>
      </c>
      <c r="G25" s="80"/>
      <c r="H25" s="80"/>
      <c r="I25" s="80"/>
    </row>
    <row r="26" spans="1:9" ht="15" customHeight="1">
      <c r="A26" s="60"/>
      <c r="B26" s="77">
        <f t="shared" si="3"/>
        <v>43</v>
      </c>
      <c r="C26" s="79">
        <f t="shared" si="0"/>
        <v>1.3</v>
      </c>
      <c r="D26" s="79">
        <f t="shared" si="1"/>
        <v>-1.85</v>
      </c>
      <c r="E26" s="79">
        <f t="shared" si="2"/>
        <v>-0.55000000000000004</v>
      </c>
      <c r="G26" s="80"/>
      <c r="H26" s="80"/>
      <c r="I26" s="80"/>
    </row>
    <row r="27" spans="1:9" ht="15" customHeight="1">
      <c r="A27" s="60"/>
      <c r="B27" s="77">
        <f t="shared" si="3"/>
        <v>44</v>
      </c>
      <c r="C27" s="79">
        <f t="shared" si="0"/>
        <v>1.3</v>
      </c>
      <c r="D27" s="79">
        <f t="shared" si="1"/>
        <v>-0.85000000000000009</v>
      </c>
      <c r="E27" s="79">
        <f t="shared" si="2"/>
        <v>0.44999999999999996</v>
      </c>
      <c r="G27" s="80"/>
      <c r="H27" s="80"/>
      <c r="I27" s="80"/>
    </row>
    <row r="28" spans="1:9" ht="15" customHeight="1">
      <c r="B28" s="77">
        <f t="shared" si="3"/>
        <v>45</v>
      </c>
      <c r="C28" s="79">
        <f t="shared" si="0"/>
        <v>1.3</v>
      </c>
      <c r="D28" s="79">
        <f t="shared" si="1"/>
        <v>0.14999999999999991</v>
      </c>
      <c r="E28" s="79">
        <f t="shared" si="2"/>
        <v>1.45</v>
      </c>
      <c r="G28" s="80"/>
      <c r="H28" s="80"/>
      <c r="I28" s="80"/>
    </row>
    <row r="29" spans="1:9" ht="15" customHeight="1">
      <c r="B29" s="77">
        <f t="shared" si="3"/>
        <v>46</v>
      </c>
      <c r="C29" s="79">
        <f t="shared" si="0"/>
        <v>1.3</v>
      </c>
      <c r="D29" s="79">
        <f t="shared" si="1"/>
        <v>1.1499999999999999</v>
      </c>
      <c r="E29" s="79">
        <f t="shared" si="2"/>
        <v>2.4500000000000002</v>
      </c>
      <c r="G29" s="80"/>
      <c r="H29" s="80"/>
      <c r="I29" s="80"/>
    </row>
    <row r="30" spans="1:9" ht="15" customHeight="1">
      <c r="B30" s="77">
        <f t="shared" si="3"/>
        <v>47</v>
      </c>
      <c r="C30" s="79">
        <f t="shared" si="0"/>
        <v>1.3</v>
      </c>
      <c r="D30" s="79">
        <f t="shared" si="1"/>
        <v>1.1499999999999999</v>
      </c>
      <c r="E30" s="79">
        <f t="shared" si="2"/>
        <v>2.4500000000000002</v>
      </c>
      <c r="G30" s="80"/>
      <c r="H30" s="80"/>
      <c r="I30" s="80"/>
    </row>
    <row r="31" spans="1:9" ht="15" customHeight="1">
      <c r="B31" s="77">
        <f t="shared" si="3"/>
        <v>48</v>
      </c>
      <c r="C31" s="79">
        <f t="shared" si="0"/>
        <v>1.3</v>
      </c>
      <c r="D31" s="79">
        <f t="shared" si="1"/>
        <v>1.1499999999999999</v>
      </c>
      <c r="E31" s="79">
        <f t="shared" si="2"/>
        <v>2.4500000000000002</v>
      </c>
      <c r="G31" s="80"/>
      <c r="H31" s="80"/>
      <c r="I31" s="80"/>
    </row>
    <row r="32" spans="1:9" ht="15" customHeight="1">
      <c r="B32" s="77">
        <f t="shared" si="3"/>
        <v>49</v>
      </c>
      <c r="C32" s="79">
        <f t="shared" si="0"/>
        <v>1.3</v>
      </c>
      <c r="D32" s="79">
        <f t="shared" si="1"/>
        <v>1.1499999999999999</v>
      </c>
      <c r="E32" s="79">
        <f t="shared" si="2"/>
        <v>2.4500000000000002</v>
      </c>
      <c r="G32" s="80"/>
      <c r="H32" s="80"/>
      <c r="I32" s="80"/>
    </row>
    <row r="33" spans="1:9" ht="15" customHeight="1">
      <c r="B33" s="77">
        <f t="shared" si="3"/>
        <v>50</v>
      </c>
      <c r="C33" s="79">
        <f t="shared" si="0"/>
        <v>1.3</v>
      </c>
      <c r="D33" s="79">
        <f t="shared" si="1"/>
        <v>1.1499999999999999</v>
      </c>
      <c r="E33" s="79">
        <f t="shared" si="2"/>
        <v>2.4500000000000002</v>
      </c>
      <c r="G33" s="80"/>
      <c r="H33" s="80"/>
      <c r="I33" s="80"/>
    </row>
    <row r="34" spans="1:9" ht="15" customHeight="1">
      <c r="B34" s="77">
        <f t="shared" si="3"/>
        <v>51</v>
      </c>
      <c r="C34" s="79">
        <f t="shared" si="0"/>
        <v>1.3</v>
      </c>
      <c r="D34" s="79">
        <f t="shared" si="1"/>
        <v>1.1499999999999999</v>
      </c>
      <c r="E34" s="79">
        <f t="shared" si="2"/>
        <v>2.4500000000000002</v>
      </c>
      <c r="G34" s="80"/>
      <c r="H34" s="80"/>
      <c r="I34" s="80"/>
    </row>
    <row r="35" spans="1:9" ht="15" customHeight="1">
      <c r="B35" s="77">
        <f t="shared" si="3"/>
        <v>52</v>
      </c>
      <c r="C35" s="79">
        <f t="shared" si="0"/>
        <v>1.3</v>
      </c>
      <c r="D35" s="79">
        <f t="shared" si="1"/>
        <v>1.1499999999999999</v>
      </c>
      <c r="E35" s="79">
        <f t="shared" si="2"/>
        <v>2.4500000000000002</v>
      </c>
      <c r="G35" s="80"/>
      <c r="H35" s="80"/>
      <c r="I35" s="80"/>
    </row>
    <row r="36" spans="1:9" ht="15" customHeight="1">
      <c r="B36" s="77">
        <f t="shared" si="3"/>
        <v>53</v>
      </c>
      <c r="C36" s="79">
        <f t="shared" si="0"/>
        <v>1.3</v>
      </c>
      <c r="D36" s="79">
        <f t="shared" si="1"/>
        <v>1.1499999999999999</v>
      </c>
      <c r="E36" s="79">
        <f t="shared" si="2"/>
        <v>2.4500000000000002</v>
      </c>
      <c r="G36" s="80"/>
      <c r="H36" s="80"/>
      <c r="I36" s="80"/>
    </row>
    <row r="37" spans="1:9" ht="15" customHeight="1">
      <c r="B37" s="77">
        <f t="shared" si="3"/>
        <v>54</v>
      </c>
      <c r="C37" s="79">
        <f t="shared" si="0"/>
        <v>1.3</v>
      </c>
      <c r="D37" s="79">
        <f t="shared" si="1"/>
        <v>1.1499999999999999</v>
      </c>
      <c r="E37" s="79">
        <f t="shared" si="2"/>
        <v>2.4500000000000002</v>
      </c>
    </row>
    <row r="38" spans="1:9" ht="15" customHeight="1">
      <c r="B38" s="77">
        <f t="shared" si="3"/>
        <v>55</v>
      </c>
      <c r="C38" s="79">
        <f t="shared" si="0"/>
        <v>0.30000000000000004</v>
      </c>
      <c r="D38" s="79">
        <f t="shared" si="1"/>
        <v>1.1499999999999999</v>
      </c>
      <c r="E38" s="79">
        <f t="shared" si="2"/>
        <v>1.45</v>
      </c>
    </row>
    <row r="39" spans="1:9" ht="15" customHeight="1">
      <c r="B39" s="77">
        <f t="shared" si="3"/>
        <v>56</v>
      </c>
      <c r="C39" s="79">
        <f t="shared" si="0"/>
        <v>-0.7</v>
      </c>
      <c r="D39" s="79">
        <f t="shared" si="1"/>
        <v>1.1499999999999999</v>
      </c>
      <c r="E39" s="79">
        <f t="shared" si="2"/>
        <v>0.44999999999999996</v>
      </c>
    </row>
    <row r="40" spans="1:9" ht="15" customHeight="1">
      <c r="B40" s="77">
        <f t="shared" si="3"/>
        <v>57</v>
      </c>
      <c r="C40" s="79">
        <f t="shared" si="0"/>
        <v>-1.7</v>
      </c>
      <c r="D40" s="79">
        <f t="shared" si="1"/>
        <v>1.1499999999999999</v>
      </c>
      <c r="E40" s="79">
        <f t="shared" si="2"/>
        <v>-0.55000000000000004</v>
      </c>
    </row>
    <row r="41" spans="1:9" ht="15" customHeight="1">
      <c r="B41" s="77">
        <f t="shared" si="3"/>
        <v>58</v>
      </c>
      <c r="C41" s="79">
        <f t="shared" si="0"/>
        <v>-2.7</v>
      </c>
      <c r="D41" s="79">
        <f t="shared" si="1"/>
        <v>1.1499999999999999</v>
      </c>
      <c r="E41" s="79">
        <f t="shared" si="2"/>
        <v>-1.5500000000000003</v>
      </c>
    </row>
    <row r="42" spans="1:9" ht="15" customHeight="1">
      <c r="A42" s="60"/>
      <c r="B42" s="77">
        <f t="shared" si="3"/>
        <v>59</v>
      </c>
      <c r="C42" s="79">
        <f t="shared" si="0"/>
        <v>-3.7</v>
      </c>
      <c r="D42" s="79">
        <f t="shared" si="1"/>
        <v>1.1499999999999999</v>
      </c>
      <c r="E42" s="79">
        <f t="shared" si="2"/>
        <v>-2.5500000000000003</v>
      </c>
    </row>
    <row r="43" spans="1:9" ht="15" customHeight="1">
      <c r="A43" s="60"/>
      <c r="B43" s="77">
        <f t="shared" si="3"/>
        <v>60</v>
      </c>
      <c r="C43" s="79">
        <f t="shared" si="0"/>
        <v>-4.7</v>
      </c>
      <c r="D43" s="79">
        <f t="shared" si="1"/>
        <v>1.1499999999999999</v>
      </c>
      <c r="E43" s="79">
        <f t="shared" si="2"/>
        <v>-3.5500000000000003</v>
      </c>
    </row>
    <row r="44" spans="1:9" ht="15" customHeight="1">
      <c r="B44" s="77"/>
      <c r="C44" s="61"/>
    </row>
    <row r="45" spans="1:9" ht="15" customHeight="1">
      <c r="B45" s="77" t="s">
        <v>29</v>
      </c>
      <c r="C45" s="78">
        <v>2.4500000000000002</v>
      </c>
      <c r="D45" s="77" t="s">
        <v>30</v>
      </c>
      <c r="E45" s="23"/>
      <c r="F45" s="23"/>
    </row>
    <row r="46" spans="1:9" ht="15" customHeight="1">
      <c r="B46" s="77" t="s">
        <v>31</v>
      </c>
      <c r="C46" s="82" t="s">
        <v>32</v>
      </c>
      <c r="D46" s="23" t="s">
        <v>33</v>
      </c>
      <c r="E46" s="23"/>
      <c r="F46" s="23"/>
    </row>
    <row r="47" spans="1:9" ht="15" customHeight="1">
      <c r="B47" s="77"/>
      <c r="C47" s="62"/>
    </row>
    <row r="48" spans="1:9" ht="15" customHeight="1">
      <c r="B48" s="16" t="s">
        <v>34</v>
      </c>
      <c r="C48" s="62"/>
    </row>
    <row r="49" spans="1:6" ht="15" customHeight="1">
      <c r="B49" s="77" t="s">
        <v>35</v>
      </c>
      <c r="C49" s="62"/>
    </row>
    <row r="50" spans="1:6" ht="15" customHeight="1">
      <c r="B50" s="77" t="s">
        <v>36</v>
      </c>
      <c r="C50" s="62"/>
    </row>
    <row r="51" spans="1:6" ht="15" customHeight="1">
      <c r="C51" s="62"/>
    </row>
    <row r="52" spans="1:6" ht="15" customHeight="1">
      <c r="A52" s="15" t="s">
        <v>37</v>
      </c>
    </row>
    <row r="63" spans="1:6" ht="15" customHeight="1">
      <c r="E63" s="16"/>
      <c r="F63" s="16"/>
    </row>
    <row r="64" spans="1:6" ht="15" customHeight="1">
      <c r="C64" s="16"/>
      <c r="E64" s="16"/>
      <c r="F64" s="16"/>
    </row>
    <row r="65" spans="1:15" ht="15" customHeight="1">
      <c r="C65" s="16"/>
      <c r="E65" s="16"/>
      <c r="F65" s="16"/>
      <c r="O65" s="63"/>
    </row>
    <row r="66" spans="1:15" ht="15" customHeight="1">
      <c r="C66" s="16"/>
      <c r="E66" s="16"/>
      <c r="F66" s="16"/>
      <c r="O66" s="63"/>
    </row>
    <row r="67" spans="1:15" ht="15" customHeight="1">
      <c r="C67" s="16"/>
      <c r="E67" s="16"/>
      <c r="F67" s="16"/>
      <c r="O67" s="63"/>
    </row>
    <row r="68" spans="1:15" ht="15" customHeight="1">
      <c r="C68" s="16"/>
      <c r="E68" s="16"/>
      <c r="F68" s="16"/>
      <c r="O68" s="63"/>
    </row>
    <row r="69" spans="1:15" ht="15" customHeight="1">
      <c r="C69" s="16"/>
      <c r="E69" s="16"/>
      <c r="F69" s="16"/>
      <c r="O69" s="63"/>
    </row>
    <row r="70" spans="1:15" ht="15" customHeight="1">
      <c r="C70" s="16"/>
      <c r="E70" s="16"/>
      <c r="F70" s="16"/>
      <c r="O70" s="63"/>
    </row>
    <row r="71" spans="1:15" ht="15" customHeight="1">
      <c r="C71" s="16"/>
      <c r="E71" s="16"/>
      <c r="O71" s="63"/>
    </row>
    <row r="72" spans="1:15" ht="15" customHeight="1">
      <c r="C72" s="16"/>
      <c r="E72" s="16"/>
      <c r="O72" s="63"/>
    </row>
    <row r="73" spans="1:15" ht="15" customHeight="1">
      <c r="C73" s="62"/>
      <c r="O73" s="63"/>
    </row>
    <row r="74" spans="1:15" ht="15" customHeight="1">
      <c r="C74" s="69"/>
      <c r="O74" s="63"/>
    </row>
    <row r="75" spans="1:15" ht="15" customHeight="1">
      <c r="C75" s="62"/>
      <c r="O75" s="63"/>
    </row>
    <row r="76" spans="1:15" ht="15" customHeight="1">
      <c r="C76" s="70"/>
      <c r="D76" s="70"/>
    </row>
    <row r="77" spans="1:15" ht="15" customHeight="1">
      <c r="C77" s="62"/>
      <c r="D77" s="62"/>
      <c r="E77" s="63"/>
      <c r="F77" s="63"/>
    </row>
    <row r="78" spans="1:15" ht="15" customHeight="1">
      <c r="A78" s="60"/>
      <c r="C78" s="69"/>
      <c r="D78" s="62"/>
      <c r="E78" s="63"/>
      <c r="F78" s="63"/>
    </row>
    <row r="80" spans="1:15" ht="15" customHeight="1">
      <c r="C80" s="61"/>
    </row>
    <row r="81" spans="3:8" ht="15" customHeight="1">
      <c r="C81" s="61"/>
    </row>
    <row r="82" spans="3:8" ht="15" customHeight="1">
      <c r="C82" s="61"/>
    </row>
    <row r="83" spans="3:8" ht="15" customHeight="1">
      <c r="C83" s="61"/>
      <c r="D83" s="61"/>
      <c r="E83" s="61"/>
      <c r="F83" s="61"/>
      <c r="G83" s="61"/>
      <c r="H83" s="61"/>
    </row>
    <row r="84" spans="3:8" ht="15" customHeight="1">
      <c r="C84" s="61"/>
      <c r="D84" s="61"/>
      <c r="E84" s="61"/>
      <c r="F84" s="61"/>
      <c r="G84" s="61"/>
      <c r="H84" s="61"/>
    </row>
    <row r="85" spans="3:8" ht="15" customHeight="1">
      <c r="C85" s="61"/>
      <c r="D85" s="61"/>
      <c r="E85" s="61"/>
      <c r="F85" s="61"/>
      <c r="G85" s="61"/>
      <c r="H85" s="61"/>
    </row>
    <row r="86" spans="3:8" ht="15" customHeight="1">
      <c r="C86" s="61"/>
      <c r="D86" s="61"/>
      <c r="E86" s="61"/>
      <c r="F86" s="61"/>
      <c r="G86" s="61"/>
      <c r="H86" s="61"/>
    </row>
    <row r="87" spans="3:8" ht="15" customHeight="1">
      <c r="C87" s="62"/>
      <c r="D87" s="61"/>
      <c r="E87" s="61"/>
      <c r="F87" s="61"/>
      <c r="G87" s="61"/>
      <c r="H87" s="61"/>
    </row>
    <row r="88" spans="3:8" ht="15" customHeight="1">
      <c r="C88" s="62"/>
      <c r="D88" s="61"/>
      <c r="E88" s="61"/>
      <c r="F88" s="61"/>
      <c r="G88" s="61"/>
      <c r="H88" s="61"/>
    </row>
    <row r="89" spans="3:8" ht="15" customHeight="1">
      <c r="C89" s="61"/>
      <c r="D89" s="61"/>
      <c r="E89" s="61"/>
      <c r="F89" s="61"/>
      <c r="G89" s="61"/>
      <c r="H89" s="61"/>
    </row>
    <row r="90" spans="3:8" ht="15" customHeight="1">
      <c r="G90" s="71"/>
    </row>
    <row r="91" spans="3:8" ht="15" customHeight="1">
      <c r="G91" s="71"/>
    </row>
    <row r="92" spans="3:8" ht="15" customHeight="1">
      <c r="E92" s="75"/>
      <c r="G92" s="71"/>
    </row>
    <row r="93" spans="3:8" ht="15" customHeight="1">
      <c r="E93" s="75"/>
      <c r="G93" s="71"/>
    </row>
    <row r="94" spans="3:8" ht="15" customHeight="1">
      <c r="G94" s="71"/>
    </row>
    <row r="95" spans="3:8" ht="15" customHeight="1">
      <c r="G95" s="71"/>
    </row>
    <row r="96" spans="3:8" ht="15" customHeight="1">
      <c r="G96" s="71"/>
    </row>
    <row r="97" spans="2:9" ht="15" customHeight="1">
      <c r="G97" s="71"/>
    </row>
    <row r="98" spans="2:9" ht="15" customHeight="1">
      <c r="C98" s="61"/>
    </row>
    <row r="99" spans="2:9" ht="15" customHeight="1">
      <c r="C99" s="61"/>
    </row>
    <row r="100" spans="2:9" ht="15" customHeight="1">
      <c r="C100" s="61"/>
    </row>
    <row r="101" spans="2:9" ht="15" customHeight="1">
      <c r="C101" s="61"/>
      <c r="D101" s="61"/>
      <c r="E101" s="61"/>
    </row>
    <row r="102" spans="2:9" ht="15" customHeight="1">
      <c r="C102" s="61"/>
      <c r="D102" s="61"/>
      <c r="E102" s="61"/>
    </row>
    <row r="103" spans="2:9" ht="15" customHeight="1">
      <c r="C103" s="61"/>
      <c r="D103" s="61"/>
      <c r="E103" s="61"/>
    </row>
    <row r="104" spans="2:9" ht="15" customHeight="1">
      <c r="C104" s="76"/>
      <c r="D104" s="76"/>
      <c r="E104" s="76"/>
    </row>
    <row r="105" spans="2:9" ht="15" customHeight="1">
      <c r="C105" s="61"/>
      <c r="D105" s="61"/>
      <c r="E105" s="61"/>
      <c r="F105" s="61"/>
      <c r="G105" s="61"/>
      <c r="H105" s="61"/>
      <c r="I105" s="61"/>
    </row>
    <row r="106" spans="2:9" ht="15" customHeight="1">
      <c r="C106" s="16"/>
      <c r="D106" s="62"/>
      <c r="E106" s="61"/>
      <c r="F106" s="61"/>
      <c r="G106" s="61"/>
      <c r="H106" s="61"/>
      <c r="I106" s="61"/>
    </row>
    <row r="107" spans="2:9" ht="15" customHeight="1">
      <c r="B107" s="15"/>
      <c r="C107" s="61"/>
      <c r="D107" s="62"/>
      <c r="E107" s="61"/>
      <c r="F107" s="61"/>
      <c r="G107" s="61"/>
      <c r="H107" s="61"/>
      <c r="I107" s="61"/>
    </row>
    <row r="108" spans="2:9" ht="15" customHeight="1">
      <c r="C108" s="76"/>
      <c r="D108" s="62"/>
      <c r="E108" s="61"/>
      <c r="F108" s="61"/>
      <c r="G108" s="61"/>
      <c r="H108" s="61"/>
      <c r="I108" s="61"/>
    </row>
    <row r="109" spans="2:9" ht="15" customHeight="1">
      <c r="C109" s="16"/>
      <c r="D109" s="62"/>
      <c r="E109" s="61"/>
      <c r="F109" s="61"/>
      <c r="G109" s="61"/>
      <c r="H109" s="61"/>
      <c r="I109" s="61"/>
    </row>
    <row r="110" spans="2:9" ht="15" customHeight="1">
      <c r="B110" s="15"/>
      <c r="F110" s="61"/>
      <c r="G110" s="61"/>
      <c r="H110" s="61"/>
      <c r="I110" s="61"/>
    </row>
    <row r="111" spans="2:9" ht="15" customHeight="1">
      <c r="E111" s="75"/>
      <c r="F111" s="61"/>
      <c r="G111" s="61"/>
      <c r="H111" s="61"/>
      <c r="I111" s="61"/>
    </row>
    <row r="112" spans="2:9" ht="15" customHeight="1">
      <c r="E112" s="75"/>
      <c r="F112" s="61"/>
      <c r="G112" s="61"/>
      <c r="H112" s="61"/>
      <c r="I112" s="61"/>
    </row>
    <row r="113" spans="2:9" ht="15" customHeight="1">
      <c r="F113" s="61"/>
      <c r="G113" s="61"/>
      <c r="H113" s="61"/>
      <c r="I113" s="61"/>
    </row>
    <row r="114" spans="2:9" ht="15" customHeight="1">
      <c r="G114" s="71"/>
    </row>
    <row r="115" spans="2:9" ht="15" customHeight="1">
      <c r="G115" s="71"/>
    </row>
    <row r="116" spans="2:9" ht="15" customHeight="1">
      <c r="G116" s="71"/>
    </row>
    <row r="121" spans="2:9" ht="15" customHeight="1">
      <c r="B121"/>
    </row>
    <row r="122" spans="2:9" ht="15" customHeight="1">
      <c r="E122" s="72"/>
    </row>
    <row r="124" spans="2:9" ht="15" customHeight="1">
      <c r="F124" s="72"/>
    </row>
    <row r="125" spans="2:9" ht="15" customHeight="1">
      <c r="F125" s="72"/>
    </row>
    <row r="127" spans="2:9" ht="15" customHeight="1">
      <c r="C127" s="62"/>
    </row>
    <row r="128" spans="2:9" ht="15" customHeight="1">
      <c r="C128" s="61"/>
    </row>
    <row r="129" spans="3:8" ht="15" customHeight="1">
      <c r="C129" s="61"/>
    </row>
    <row r="131" spans="3:8" ht="15" customHeight="1">
      <c r="C131" s="61"/>
    </row>
    <row r="132" spans="3:8" ht="15" customHeight="1">
      <c r="C132" s="61"/>
    </row>
    <row r="133" spans="3:8" ht="15" customHeight="1">
      <c r="C133" s="61"/>
    </row>
    <row r="134" spans="3:8" ht="15" customHeight="1">
      <c r="C134" s="61"/>
    </row>
    <row r="135" spans="3:8" ht="15" customHeight="1">
      <c r="C135" s="73"/>
    </row>
    <row r="136" spans="3:8" ht="15" customHeight="1">
      <c r="C136" s="73"/>
    </row>
    <row r="137" spans="3:8" ht="15" customHeight="1">
      <c r="C137" s="73"/>
    </row>
    <row r="140" spans="3:8" ht="15" customHeight="1">
      <c r="C140" s="74"/>
    </row>
    <row r="141" spans="3:8" ht="15" customHeight="1">
      <c r="C141" s="63"/>
    </row>
    <row r="142" spans="3:8" ht="15" customHeight="1">
      <c r="C142" s="63"/>
      <c r="H142" s="71"/>
    </row>
    <row r="144" spans="3:8" ht="15" customHeight="1">
      <c r="C144" s="61"/>
    </row>
    <row r="145" spans="3:8" ht="15" customHeight="1">
      <c r="C145" s="61"/>
    </row>
    <row r="147" spans="3:8" ht="15" customHeight="1">
      <c r="C147" s="61"/>
    </row>
    <row r="148" spans="3:8" ht="15" customHeight="1">
      <c r="C148" s="61"/>
    </row>
    <row r="149" spans="3:8" ht="15" customHeight="1">
      <c r="C149" s="61"/>
    </row>
    <row r="150" spans="3:8" ht="15" customHeight="1">
      <c r="C150" s="61"/>
    </row>
    <row r="151" spans="3:8" ht="15" customHeight="1">
      <c r="C151" s="73"/>
    </row>
    <row r="152" spans="3:8" ht="15" customHeight="1">
      <c r="C152" s="73"/>
    </row>
    <row r="153" spans="3:8" ht="15" customHeight="1">
      <c r="C153" s="73"/>
    </row>
    <row r="155" spans="3:8" ht="15" customHeight="1">
      <c r="C155" s="74"/>
    </row>
    <row r="157" spans="3:8" ht="15" customHeight="1">
      <c r="E157" s="74"/>
    </row>
    <row r="158" spans="3:8" ht="15" customHeight="1">
      <c r="E158" s="74"/>
    </row>
    <row r="159" spans="3:8" ht="15" customHeight="1">
      <c r="H159" s="71"/>
    </row>
    <row r="160" spans="3:8" ht="15" customHeight="1">
      <c r="H160" s="71"/>
    </row>
    <row r="180" spans="3:5" ht="15" customHeight="1">
      <c r="C180" s="63"/>
    </row>
    <row r="191" spans="3:5" ht="15" customHeight="1">
      <c r="C191" s="61"/>
      <c r="D191" s="61"/>
      <c r="E191" s="61"/>
    </row>
    <row r="192" spans="3:5" ht="15" customHeight="1">
      <c r="C192" s="61"/>
      <c r="D192" s="61"/>
      <c r="E192" s="61"/>
    </row>
    <row r="193" spans="3:9" ht="15" customHeight="1">
      <c r="C193" s="61"/>
      <c r="D193" s="61"/>
      <c r="E193" s="61"/>
    </row>
    <row r="195" spans="3:9" ht="15" customHeight="1">
      <c r="C195" s="61"/>
      <c r="D195" s="61"/>
      <c r="E195" s="61"/>
    </row>
    <row r="196" spans="3:9" ht="15" customHeight="1">
      <c r="C196" s="63"/>
      <c r="D196" s="63"/>
      <c r="E196" s="63"/>
    </row>
    <row r="198" spans="3:9" ht="15" customHeight="1">
      <c r="C198" s="61"/>
      <c r="D198" s="61"/>
      <c r="E198" s="61"/>
    </row>
    <row r="204" spans="3:9" ht="15" customHeight="1">
      <c r="C204" s="63"/>
      <c r="D204" s="63"/>
      <c r="E204" s="63"/>
      <c r="G204" s="63"/>
      <c r="H204" s="63"/>
      <c r="I204" s="63"/>
    </row>
    <row r="206" spans="3:9" ht="15" customHeight="1">
      <c r="C206" s="66"/>
      <c r="D206" s="66"/>
      <c r="E206" s="66"/>
    </row>
    <row r="207" spans="3:9" ht="15" customHeight="1">
      <c r="C207" s="66"/>
      <c r="D207" s="66"/>
      <c r="E207" s="66"/>
    </row>
    <row r="212" spans="3:5" ht="15" customHeight="1">
      <c r="C212" s="61"/>
    </row>
    <row r="215" spans="3:5" ht="15" customHeight="1">
      <c r="C215" s="61"/>
    </row>
    <row r="216" spans="3:5" ht="15" customHeight="1">
      <c r="C216" s="61"/>
    </row>
    <row r="217" spans="3:5" ht="15" customHeight="1">
      <c r="C217" s="61"/>
    </row>
    <row r="220" spans="3:5" ht="15" customHeight="1">
      <c r="C220" s="61"/>
    </row>
    <row r="221" spans="3:5" ht="15" customHeight="1">
      <c r="C221" s="61"/>
    </row>
    <row r="222" spans="3:5" ht="15" customHeight="1">
      <c r="C222" s="61"/>
      <c r="E222" s="63"/>
    </row>
    <row r="225" spans="3:4" ht="15" customHeight="1">
      <c r="C225" s="61"/>
    </row>
    <row r="228" spans="3:4" ht="15" customHeight="1">
      <c r="C228" s="63"/>
    </row>
    <row r="232" spans="3:4" ht="15" customHeight="1">
      <c r="C232" s="16"/>
      <c r="D232" s="16"/>
    </row>
    <row r="233" spans="3:4" ht="15" customHeight="1">
      <c r="C233" s="62"/>
      <c r="D233" s="63"/>
    </row>
    <row r="234" spans="3:4" ht="15" customHeight="1">
      <c r="C234" s="61"/>
      <c r="D234" s="61"/>
    </row>
    <row r="236" spans="3:4" ht="15" customHeight="1">
      <c r="C236" s="61"/>
      <c r="D236" s="61"/>
    </row>
    <row r="237" spans="3:4" ht="15" customHeight="1">
      <c r="C237" s="61"/>
      <c r="D237" s="61"/>
    </row>
    <row r="238" spans="3:4" ht="15" customHeight="1">
      <c r="C238" s="61"/>
      <c r="D238" s="61"/>
    </row>
    <row r="241" spans="3:12" ht="15" customHeight="1">
      <c r="C241" s="61"/>
      <c r="D241" s="61"/>
    </row>
    <row r="242" spans="3:12" ht="15" customHeight="1">
      <c r="C242" s="66"/>
      <c r="D242" s="66"/>
    </row>
    <row r="246" spans="3:12" ht="15" customHeight="1">
      <c r="C246" s="16"/>
      <c r="D246" s="16"/>
    </row>
    <row r="247" spans="3:12" ht="15" customHeight="1">
      <c r="C247" s="62"/>
      <c r="D247" s="63"/>
    </row>
    <row r="248" spans="3:12" ht="15" customHeight="1">
      <c r="C248" s="61"/>
      <c r="D248" s="61"/>
      <c r="L248" s="67"/>
    </row>
    <row r="250" spans="3:12" ht="15" customHeight="1">
      <c r="C250" s="61"/>
      <c r="D250" s="61"/>
    </row>
    <row r="251" spans="3:12" ht="15" customHeight="1">
      <c r="C251" s="61"/>
      <c r="D251" s="61"/>
    </row>
    <row r="252" spans="3:12" ht="15" customHeight="1">
      <c r="C252" s="61"/>
      <c r="D252" s="61"/>
    </row>
    <row r="255" spans="3:12" ht="15" customHeight="1">
      <c r="C255" s="61"/>
      <c r="D255" s="61"/>
      <c r="L255" s="63"/>
    </row>
    <row r="256" spans="3:12" ht="15" customHeight="1">
      <c r="C256" s="66"/>
      <c r="D256" s="66"/>
    </row>
    <row r="262" spans="3:5" ht="15" customHeight="1">
      <c r="C262" s="64"/>
      <c r="D262" s="64"/>
      <c r="E262" s="64"/>
    </row>
    <row r="263" spans="3:5" ht="15" customHeight="1">
      <c r="C263" s="64"/>
      <c r="D263" s="64"/>
      <c r="E263" s="64"/>
    </row>
    <row r="264" spans="3:5" ht="15" customHeight="1">
      <c r="C264" s="66"/>
      <c r="D264" s="66"/>
      <c r="E264" s="66"/>
    </row>
    <row r="268" spans="3:5" ht="15" customHeight="1">
      <c r="C268" s="61"/>
    </row>
    <row r="269" spans="3:5" ht="15" customHeight="1">
      <c r="C269" s="61"/>
    </row>
    <row r="272" spans="3:5" ht="15" customHeight="1">
      <c r="C272" s="61"/>
    </row>
    <row r="273" spans="3:3" ht="15" customHeight="1">
      <c r="C273" s="61"/>
    </row>
    <row r="274" spans="3:3" ht="15" customHeight="1">
      <c r="C274" s="61"/>
    </row>
    <row r="277" spans="3:3" ht="15" customHeight="1">
      <c r="C277" s="61"/>
    </row>
    <row r="278" spans="3:3" ht="15" customHeight="1">
      <c r="C278" s="61"/>
    </row>
    <row r="279" spans="3:3" ht="15" customHeight="1">
      <c r="C279" s="61"/>
    </row>
    <row r="281" spans="3:3" ht="15" customHeight="1">
      <c r="C281" s="62"/>
    </row>
    <row r="282" spans="3:3" ht="15" customHeight="1">
      <c r="C282" s="61"/>
    </row>
    <row r="285" spans="3:3" ht="15" customHeight="1">
      <c r="C285" s="66"/>
    </row>
    <row r="286" spans="3:3" ht="15" customHeight="1">
      <c r="C286" s="63"/>
    </row>
    <row r="287" spans="3:3" ht="15" customHeight="1">
      <c r="C287" s="63"/>
    </row>
    <row r="292" spans="3:3" ht="15" customHeight="1">
      <c r="C292" s="66"/>
    </row>
    <row r="297" spans="3:3" ht="15" customHeight="1">
      <c r="C297" s="63"/>
    </row>
    <row r="300" spans="3:3" ht="15" customHeight="1">
      <c r="C300" s="66"/>
    </row>
    <row r="305" spans="3:7" ht="15" customHeight="1">
      <c r="C305" s="63"/>
    </row>
    <row r="311" spans="3:7" ht="15" customHeight="1">
      <c r="C311" s="61"/>
      <c r="D311" s="61"/>
      <c r="E311" s="61"/>
      <c r="F311" s="61"/>
      <c r="G311" s="61"/>
    </row>
    <row r="312" spans="3:7" ht="15" customHeight="1">
      <c r="C312" s="65"/>
      <c r="D312" s="65"/>
      <c r="E312" s="65"/>
      <c r="F312" s="65"/>
      <c r="G312" s="65"/>
    </row>
    <row r="313" spans="3:7" ht="15" customHeight="1">
      <c r="C313" s="65"/>
      <c r="D313" s="65"/>
      <c r="E313" s="65"/>
      <c r="F313" s="65"/>
      <c r="G313" s="65"/>
    </row>
    <row r="314" spans="3:7" ht="15" customHeight="1">
      <c r="C314" s="65"/>
      <c r="D314" s="65"/>
      <c r="E314" s="65"/>
      <c r="F314" s="65"/>
      <c r="G314" s="65"/>
    </row>
    <row r="315" spans="3:7" ht="15" customHeight="1">
      <c r="C315" s="65"/>
      <c r="D315" s="65"/>
      <c r="E315" s="65"/>
      <c r="F315" s="65"/>
      <c r="G315" s="65"/>
    </row>
    <row r="317" spans="3:7" ht="15" customHeight="1">
      <c r="C317" s="68"/>
      <c r="D317" s="68"/>
      <c r="E317" s="68"/>
      <c r="F317" s="68"/>
      <c r="G317" s="68"/>
    </row>
    <row r="321" spans="3:7" ht="15" customHeight="1">
      <c r="C321" s="66"/>
      <c r="D321" s="66"/>
      <c r="E321" s="66"/>
      <c r="F321" s="66"/>
      <c r="G321" s="66"/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8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5" manualBreakCount="5">
    <brk id="144" max="16383" man="1"/>
    <brk id="186" max="16383" man="1"/>
    <brk id="229" max="16383" man="1"/>
    <brk id="257" max="16383" man="1"/>
    <brk id="298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D87C137A-8B3D-4E42-A7F7-0A84A076F66B}"/>
</file>

<file path=customXml/itemProps2.xml><?xml version="1.0" encoding="utf-8"?>
<ds:datastoreItem xmlns:ds="http://schemas.openxmlformats.org/officeDocument/2006/customXml" ds:itemID="{EA083272-7ED1-4B82-B68A-409CD7BE023B}"/>
</file>

<file path=customXml/itemProps3.xml><?xml version="1.0" encoding="utf-8"?>
<ds:datastoreItem xmlns:ds="http://schemas.openxmlformats.org/officeDocument/2006/customXml" ds:itemID="{40FD54BB-A3E3-48E9-A69B-64EE53555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Krause</dc:creator>
  <cp:keywords/>
  <dc:description/>
  <cp:lastModifiedBy>Sophie Harrup</cp:lastModifiedBy>
  <cp:revision/>
  <dcterms:created xsi:type="dcterms:W3CDTF">2016-02-03T14:06:14Z</dcterms:created>
  <dcterms:modified xsi:type="dcterms:W3CDTF">2025-07-14T15:08:27Z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