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mc:AlternateContent xmlns:mc="http://schemas.openxmlformats.org/markup-compatibility/2006">
    <mc:Choice Requires="x15">
      <x15ac:absPath xmlns:x15ac="http://schemas.microsoft.com/office/spreadsheetml/2010/11/ac" url="https://ibhero-my.sharepoint.com/personal/maria_weber_fe_training/Documents/Maria Weber/Recordings/STIR Forwards and Futures_May 25/Workouts/To Upload/"/>
    </mc:Choice>
  </mc:AlternateContent>
  <xr:revisionPtr revIDLastSave="1385" documentId="8_{E968E7E4-7E52-40EC-B7ED-A4612F86A229}" xr6:coauthVersionLast="47" xr6:coauthVersionMax="47" xr10:uidLastSave="{FA9D1F1C-3BAC-40A4-8974-C64E6F31D57B}"/>
  <bookViews>
    <workbookView xWindow="9285" yWindow="-16320" windowWidth="29040" windowHeight="15720" activeTab="1" xr2:uid="{00000000-000D-0000-FFFF-FFFF00000000}"/>
  </bookViews>
  <sheets>
    <sheet name="Welcome" sheetId="1" r:id="rId1"/>
    <sheet name="Workout" sheetId="15" r:id="rId2"/>
  </sheets>
  <definedNames>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"01/29/2016 15:32:18"</definedName>
    <definedName name="IQ_QTD" hidden="1">750000</definedName>
    <definedName name="IQ_TODAY" hidden="1">0</definedName>
    <definedName name="IQ_YTDMONTH" hidden="1">130000</definedName>
    <definedName name="Switch">#REF!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5" l="1"/>
  <c r="C35" i="15"/>
  <c r="C36" i="15" s="1"/>
  <c r="C39" i="15" s="1"/>
  <c r="D21" i="15"/>
  <c r="D20" i="15"/>
  <c r="D19" i="15"/>
  <c r="D18" i="15"/>
  <c r="D17" i="15"/>
  <c r="D16" i="15"/>
  <c r="D15" i="15"/>
  <c r="D14" i="15"/>
  <c r="D13" i="15"/>
  <c r="D12" i="15"/>
  <c r="D11" i="15"/>
  <c r="D10" i="15"/>
  <c r="A1" i="15" l="1"/>
  <c r="A7" i="1" l="1"/>
</calcChain>
</file>

<file path=xl/sharedStrings.xml><?xml version="1.0" encoding="utf-8"?>
<sst xmlns="http://schemas.openxmlformats.org/spreadsheetml/2006/main" count="50" uniqueCount="50">
  <si>
    <t xml:space="preserve">STIR Forwards and Futures </t>
  </si>
  <si>
    <t>This document is for training purposes only. Financial Edge accepts no responsibility or liability for any other purpose or usage.</t>
  </si>
  <si>
    <t>Workout</t>
  </si>
  <si>
    <t xml:space="preserve">A trader sees the 1m SOFR futures strip trading with the following prices. </t>
  </si>
  <si>
    <t>a)</t>
  </si>
  <si>
    <t>Fill in the implied rate for each futures contract (ignore convexity)</t>
  </si>
  <si>
    <t>Contract</t>
  </si>
  <si>
    <t>Price</t>
  </si>
  <si>
    <t>Rate</t>
  </si>
  <si>
    <t>1st</t>
  </si>
  <si>
    <t>2nd</t>
  </si>
  <si>
    <t>3rd</t>
  </si>
  <si>
    <t>4th</t>
  </si>
  <si>
    <t>5th</t>
  </si>
  <si>
    <t>6th</t>
  </si>
  <si>
    <t>7th</t>
  </si>
  <si>
    <t>8th</t>
  </si>
  <si>
    <t>9th</t>
  </si>
  <si>
    <t>10th</t>
  </si>
  <si>
    <t>11th</t>
  </si>
  <si>
    <t>12th</t>
  </si>
  <si>
    <t>b)</t>
  </si>
  <si>
    <t>If the current SOFR fixing is 5.31%, what is the implied movement in SOFR rates over the next 12 months?</t>
  </si>
  <si>
    <t>Current SOFR fixing:</t>
  </si>
  <si>
    <t>Implied SOFR in 12 months:</t>
  </si>
  <si>
    <t>Implied movement:</t>
  </si>
  <si>
    <t>A drop of 92 basis points</t>
  </si>
  <si>
    <t>c)</t>
  </si>
  <si>
    <t>If the trader thinks rates drop by less than the market expects over the next 12 months, what trade might they put on?</t>
  </si>
  <si>
    <t>If the trader expects rates to drop less than the market expects, they should sell the 12th futures contract because the market is pricing in a larger decline than the trader anticipates.</t>
  </si>
  <si>
    <t>d)</t>
  </si>
  <si>
    <t xml:space="preserve">Assume the trader executed the trade you suggested in c) in a size of 1,000 contracts at the price quoted in the table. 12 month later, the arithmetic average SOFR for the contract month was 4.56%. </t>
  </si>
  <si>
    <t>Please calculate the trader's P&amp;L at the final settlement day. Remember that 1m SOFR futures have a contract size of $41.67 per basis point and ignore margins.</t>
  </si>
  <si>
    <t>Price of futures sold:</t>
  </si>
  <si>
    <t>Settlement price:</t>
  </si>
  <si>
    <t>Profit in bps:</t>
  </si>
  <si>
    <t>Position size:</t>
  </si>
  <si>
    <t>DV01 ($):</t>
  </si>
  <si>
    <t>P&amp;L ($):</t>
  </si>
  <si>
    <t>e)</t>
  </si>
  <si>
    <t>If the trader thinks rates drop by the same amount as the market expects over 12 months, but the drops come more quickly than is priced in, what trade(s) might they put on?</t>
  </si>
  <si>
    <t xml:space="preserve">Outright long position </t>
  </si>
  <si>
    <t>Take an outright long position in the middle, e.g. buy 6th contract. The choice of contract will depend upon actual expectation of rates. This strategy leaves the trader with an outright interest rate risk position if the whole curve moves in parallel.</t>
  </si>
  <si>
    <t>Curve flattener</t>
  </si>
  <si>
    <t xml:space="preserve">Position for a flattening of the forward curve, e.g. sell 1st and buy 6th contract. The rationale is that the difference in prices between 1m and 6m will increase (forward curve will flatten). </t>
  </si>
  <si>
    <t>If same number of futures are traded in long and short position, this trade has no outright risk as DV01 of long and short position will offset each other.</t>
  </si>
  <si>
    <t>Butterfly</t>
  </si>
  <si>
    <t xml:space="preserve">Sell wings (e.g. 1st and 12th) and buy body (e.g. 6th). The expectation would be that the middle of the curve (body) will move down (in yield terms) relative to the outer points (wings). </t>
  </si>
  <si>
    <t xml:space="preserve">Constructed as 1x2 butterfly: x contracts of body vs x/2 contracts of both wings. Total number of contracts long equals total number of contracts short, hence no outright risk. </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</si>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</sst>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409]d\-mmm\-yy;@"/>
    <numFmt numFmtId="165" formatCode="0.0"/>
    <numFmt numFmtId="166" formatCode="#,##0.0_);\(#,##0.0\)\,0.0_);@_)"/>
    <numFmt numFmtId="167" formatCode="#,##0.0\ \x_);\(#,##0.0\ \x\);"/>
    <numFmt numFmtId="168" formatCode="0.0%_);\(0.0%\)"/>
    <numFmt numFmtId="169" formatCode=";;;"/>
    <numFmt numFmtId="170" formatCode="#,##0.0_);\(#,##0.0\);0.0_);@_)"/>
    <numFmt numFmtId="171" formatCode="#,##0.0\ \x_);\(#,##0.0\ \x\)"/>
    <numFmt numFmtId="172" formatCode="[$-409]d\-mmm\-yy_);@_)"/>
    <numFmt numFmtId="173" formatCode="#,##0.00_);\(#,##0.00\);0.00_);@_)"/>
    <numFmt numFmtId="174" formatCode="0.000%_);\(0.000%\)"/>
    <numFmt numFmtId="175" formatCode="#,##0.000_);\(#,##0.000\);0.000_);@_)"/>
  </numFmts>
  <fonts count="34">
    <font>
      <sz val="11"/>
      <name val="Calibri"/>
      <family val="2"/>
      <scheme val="minor"/>
    </font>
    <font>
      <sz val="11"/>
      <color theme="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22"/>
      <color theme="0"/>
      <name val="Calibri Light"/>
      <family val="2"/>
      <scheme val="major"/>
    </font>
    <font>
      <b/>
      <sz val="11"/>
      <name val="Calibri"/>
      <family val="2"/>
      <scheme val="minor"/>
    </font>
  </fonts>
  <fills count="37">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4">
    <xf numFmtId="170" fontId="0" fillId="0" borderId="0"/>
    <xf numFmtId="0" fontId="7"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4" applyNumberFormat="0" applyAlignment="0" applyProtection="0"/>
    <xf numFmtId="0" fontId="19" fillId="9" borderId="5" applyNumberFormat="0" applyAlignment="0" applyProtection="0"/>
    <xf numFmtId="0" fontId="20" fillId="9" borderId="4" applyNumberFormat="0" applyAlignment="0" applyProtection="0"/>
    <xf numFmtId="0" fontId="21" fillId="0" borderId="6" applyNumberFormat="0" applyFill="0" applyAlignment="0" applyProtection="0"/>
    <xf numFmtId="0" fontId="22" fillId="10" borderId="7" applyNumberFormat="0" applyAlignment="0" applyProtection="0"/>
    <xf numFmtId="0" fontId="23" fillId="0" borderId="0" applyNumberFormat="0" applyFill="0" applyBorder="0" applyAlignment="0" applyProtection="0"/>
    <xf numFmtId="0" fontId="10" fillId="11"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6" fillId="35" borderId="0" applyNumberFormat="0" applyBorder="0" applyAlignment="0" applyProtection="0"/>
    <xf numFmtId="0" fontId="32" fillId="2" borderId="0" applyNumberFormat="0">
      <alignment horizontal="left"/>
    </xf>
    <xf numFmtId="0" fontId="9" fillId="3" borderId="0" applyNumberFormat="0" applyAlignment="0">
      <alignment horizontal="left"/>
    </xf>
    <xf numFmtId="0" fontId="5" fillId="0" borderId="0" applyNumberFormat="0" applyFill="0" applyBorder="0">
      <alignment horizontal="left" vertical="center"/>
    </xf>
    <xf numFmtId="0" fontId="3" fillId="4" borderId="0" applyNumberFormat="0" applyFont="0" applyAlignment="0" applyProtection="0">
      <alignment vertical="top"/>
    </xf>
    <xf numFmtId="164" fontId="29" fillId="3" borderId="0">
      <alignment horizontal="center"/>
    </xf>
    <xf numFmtId="166" fontId="28" fillId="2" borderId="0">
      <alignment horizontal="center"/>
    </xf>
    <xf numFmtId="172" fontId="30" fillId="0" borderId="0" applyFont="0" applyFill="0" applyBorder="0" applyAlignment="0" applyProtection="0"/>
    <xf numFmtId="171" fontId="1" fillId="0" borderId="0" applyFont="0" applyFill="0" applyBorder="0" applyAlignment="0" applyProtection="0"/>
    <xf numFmtId="168" fontId="30" fillId="2" borderId="0" applyFont="0" applyFill="0" applyBorder="0" applyAlignment="0" applyProtection="0"/>
    <xf numFmtId="166" fontId="31" fillId="2" borderId="0" applyNumberFormat="0" applyFill="0" applyBorder="0" applyAlignment="0" applyProtection="0"/>
    <xf numFmtId="169" fontId="30" fillId="2" borderId="0" applyFont="0" applyFill="0" applyBorder="0" applyAlignment="0" applyProtection="0"/>
    <xf numFmtId="167" fontId="31" fillId="36" borderId="10" applyNumberFormat="0">
      <protection locked="0"/>
    </xf>
    <xf numFmtId="0" fontId="3" fillId="4" borderId="11" applyFont="0" applyAlignment="0" applyProtection="0">
      <alignment vertical="top"/>
    </xf>
    <xf numFmtId="166" fontId="32" fillId="3" borderId="0" applyNumberFormat="0" applyBorder="0">
      <alignment horizontal="center" vertical="top"/>
    </xf>
    <xf numFmtId="166" fontId="28" fillId="2" borderId="0" applyNumberFormat="0" applyBorder="0" applyProtection="0">
      <alignment horizontal="center"/>
    </xf>
    <xf numFmtId="166" fontId="4" fillId="0" borderId="0">
      <alignment vertical="top"/>
    </xf>
  </cellStyleXfs>
  <cellXfs count="49">
    <xf numFmtId="170" fontId="0" fillId="0" borderId="0" xfId="0"/>
    <xf numFmtId="170" fontId="27" fillId="3" borderId="0" xfId="0" applyFont="1" applyFill="1"/>
    <xf numFmtId="170" fontId="26" fillId="2" borderId="0" xfId="0" applyFont="1" applyFill="1" applyAlignment="1">
      <alignment vertical="center"/>
    </xf>
    <xf numFmtId="164" fontId="29" fillId="3" borderId="0" xfId="52">
      <alignment horizontal="center"/>
    </xf>
    <xf numFmtId="166" fontId="28" fillId="2" borderId="0" xfId="53">
      <alignment horizontal="center"/>
    </xf>
    <xf numFmtId="166" fontId="32" fillId="2" borderId="0" xfId="48" applyNumberFormat="1" applyAlignment="1"/>
    <xf numFmtId="166" fontId="9" fillId="3" borderId="0" xfId="49" applyNumberFormat="1" applyAlignment="1"/>
    <xf numFmtId="166" fontId="5" fillId="0" borderId="0" xfId="50" applyNumberFormat="1">
      <alignment horizontal="left" vertical="center"/>
    </xf>
    <xf numFmtId="170" fontId="3" fillId="0" borderId="0" xfId="0" applyFont="1" applyAlignment="1">
      <alignment vertical="top" wrapText="1"/>
    </xf>
    <xf numFmtId="170" fontId="4" fillId="0" borderId="0" xfId="0" applyFont="1" applyAlignment="1">
      <alignment vertical="top"/>
    </xf>
    <xf numFmtId="170" fontId="3" fillId="0" borderId="0" xfId="0" applyFont="1" applyAlignment="1">
      <alignment horizontal="left" wrapText="1"/>
    </xf>
    <xf numFmtId="170" fontId="3" fillId="0" borderId="0" xfId="0" applyFont="1" applyAlignment="1">
      <alignment vertical="top"/>
    </xf>
    <xf numFmtId="170" fontId="3" fillId="0" borderId="0" xfId="0" applyFont="1"/>
    <xf numFmtId="170" fontId="5" fillId="0" borderId="0" xfId="0" applyFont="1" applyAlignment="1">
      <alignment vertical="center"/>
    </xf>
    <xf numFmtId="170" fontId="6" fillId="0" borderId="0" xfId="0" applyFont="1" applyAlignment="1">
      <alignment vertical="center" wrapText="1"/>
    </xf>
    <xf numFmtId="170" fontId="3" fillId="0" borderId="0" xfId="0" applyFont="1" applyAlignment="1">
      <alignment horizontal="left" vertical="top"/>
    </xf>
    <xf numFmtId="170" fontId="8" fillId="0" borderId="0" xfId="0" applyFont="1" applyAlignment="1">
      <alignment vertical="center" wrapText="1"/>
    </xf>
    <xf numFmtId="164" fontId="3" fillId="0" borderId="0" xfId="0" applyNumberFormat="1" applyFont="1" applyAlignment="1">
      <alignment horizontal="left"/>
    </xf>
    <xf numFmtId="170" fontId="3" fillId="0" borderId="0" xfId="0" applyFont="1" applyAlignment="1">
      <alignment horizontal="left"/>
    </xf>
    <xf numFmtId="165" fontId="3" fillId="0" borderId="0" xfId="0" applyNumberFormat="1" applyFont="1" applyAlignment="1">
      <alignment horizontal="left"/>
    </xf>
    <xf numFmtId="170" fontId="4" fillId="0" borderId="0" xfId="0" applyFont="1" applyAlignment="1">
      <alignment horizontal="left" vertical="top"/>
    </xf>
    <xf numFmtId="170" fontId="4" fillId="0" borderId="0" xfId="0" applyFont="1"/>
    <xf numFmtId="170" fontId="26" fillId="0" borderId="0" xfId="0" applyFont="1"/>
    <xf numFmtId="170" fontId="27" fillId="0" borderId="0" xfId="0" applyFont="1"/>
    <xf numFmtId="166" fontId="3" fillId="4" borderId="0" xfId="51" applyNumberFormat="1" applyFont="1" applyAlignment="1">
      <alignment horizontal="left" vertical="top"/>
    </xf>
    <xf numFmtId="166" fontId="4" fillId="4" borderId="0" xfId="51" applyNumberFormat="1" applyFont="1" applyAlignment="1">
      <alignment horizontal="center" vertical="top"/>
    </xf>
    <xf numFmtId="166" fontId="3" fillId="4" borderId="0" xfId="51" applyNumberFormat="1" applyFont="1" applyAlignment="1"/>
    <xf numFmtId="166" fontId="6" fillId="4" borderId="0" xfId="51" applyNumberFormat="1" applyFont="1" applyAlignment="1">
      <alignment vertical="center" wrapText="1"/>
    </xf>
    <xf numFmtId="0" fontId="3" fillId="4" borderId="11" xfId="60" applyFont="1" applyAlignment="1">
      <alignment vertical="top"/>
    </xf>
    <xf numFmtId="0" fontId="4" fillId="4" borderId="11" xfId="60" applyFont="1" applyAlignment="1">
      <alignment horizontal="center" vertical="top"/>
    </xf>
    <xf numFmtId="0" fontId="3" fillId="4" borderId="11" xfId="60" applyFont="1" applyAlignment="1"/>
    <xf numFmtId="0" fontId="6" fillId="4" borderId="11" xfId="60" applyFont="1" applyAlignment="1">
      <alignment vertical="center" wrapText="1"/>
    </xf>
    <xf numFmtId="170" fontId="26" fillId="0" borderId="0" xfId="0" applyFont="1" applyAlignment="1">
      <alignment vertical="center"/>
    </xf>
    <xf numFmtId="170" fontId="5" fillId="0" borderId="0" xfId="50" applyNumberFormat="1">
      <alignment horizontal="left" vertical="center"/>
    </xf>
    <xf numFmtId="170" fontId="0" fillId="0" borderId="0" xfId="0" applyAlignment="1">
      <alignment horizontal="center"/>
    </xf>
    <xf numFmtId="173" fontId="0" fillId="0" borderId="0" xfId="0" applyNumberFormat="1" applyAlignment="1">
      <alignment horizontal="center"/>
    </xf>
    <xf numFmtId="175" fontId="31" fillId="0" borderId="0" xfId="57" applyNumberFormat="1" applyFill="1" applyAlignment="1">
      <alignment horizontal="center"/>
    </xf>
    <xf numFmtId="170" fontId="0" fillId="0" borderId="0" xfId="0" applyAlignment="1">
      <alignment horizontal="left"/>
    </xf>
    <xf numFmtId="173" fontId="0" fillId="0" borderId="0" xfId="0" applyNumberFormat="1"/>
    <xf numFmtId="174" fontId="30" fillId="0" borderId="0" xfId="56" applyNumberFormat="1" applyFont="1" applyFill="1" applyAlignment="1">
      <alignment horizontal="center"/>
    </xf>
    <xf numFmtId="10" fontId="0" fillId="0" borderId="0" xfId="56" applyNumberFormat="1" applyFont="1" applyFill="1" applyAlignment="1">
      <alignment horizontal="center"/>
    </xf>
    <xf numFmtId="170" fontId="33" fillId="0" borderId="0" xfId="0" applyFont="1"/>
    <xf numFmtId="49" fontId="0" fillId="0" borderId="0" xfId="0" applyNumberFormat="1"/>
    <xf numFmtId="166" fontId="32" fillId="2" borderId="0" xfId="48" applyNumberFormat="1" applyAlignment="1">
      <alignment horizontal="center"/>
    </xf>
    <xf numFmtId="170" fontId="6" fillId="0" borderId="0" xfId="0" applyFont="1" applyAlignment="1">
      <alignment horizontal="center" vertical="center" wrapText="1"/>
    </xf>
    <xf numFmtId="166" fontId="3" fillId="4" borderId="0" xfId="51" applyNumberFormat="1" applyFont="1" applyAlignment="1">
      <alignment horizontal="left" vertical="top"/>
    </xf>
    <xf numFmtId="166" fontId="32" fillId="3" borderId="0" xfId="49" applyNumberFormat="1" applyFont="1" applyAlignment="1">
      <alignment horizontal="center" vertical="center"/>
    </xf>
    <xf numFmtId="166" fontId="0" fillId="4" borderId="0" xfId="0" applyNumberFormat="1" applyFill="1" applyAlignment="1">
      <alignment horizontal="center" vertical="center" wrapText="1"/>
    </xf>
    <xf numFmtId="170" fontId="8" fillId="0" borderId="0" xfId="0" applyFont="1" applyAlignment="1">
      <alignment horizontal="center" vertical="center" wrapText="1"/>
    </xf>
  </cellXfs>
  <cellStyles count="64">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0" xr:uid="{00000000-0005-0000-0000-00001B000000}"/>
    <cellStyle name="Blank" xfId="58" xr:uid="{00000000-0005-0000-0000-00001C000000}"/>
    <cellStyle name="Calculation" xfId="17" builtinId="22" hidden="1"/>
    <cellStyle name="Check Cell" xfId="19" builtinId="23" hidden="1"/>
    <cellStyle name="Column Heading" xfId="62" xr:uid="{44157D3E-2C51-49CF-BB7D-22AD0FD93A49}"/>
    <cellStyle name="Comma" xfId="2" builtinId="3" hidden="1"/>
    <cellStyle name="Comma [0]" xfId="3" builtinId="6" hidden="1"/>
    <cellStyle name="Cover Title" xfId="61"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59" builtinId="20" customBuiltin="1"/>
    <cellStyle name="Linked Cell" xfId="18" builtinId="24" hidden="1"/>
    <cellStyle name="Multiple" xfId="55" xr:uid="{00000000-0005-0000-0000-000033000000}"/>
    <cellStyle name="Neutral" xfId="14" builtinId="28" hidden="1"/>
    <cellStyle name="Normal" xfId="0" builtinId="0" customBuiltin="1"/>
    <cellStyle name="Note" xfId="21" builtinId="10" hidden="1"/>
    <cellStyle name="Output" xfId="16" builtinId="21" hidden="1"/>
    <cellStyle name="Percent" xfId="6" builtinId="5" hidden="1"/>
    <cellStyle name="Percent" xfId="56" builtinId="5" customBuiltin="1"/>
    <cellStyle name="Primary Title" xfId="48" xr:uid="{00000000-0005-0000-0000-00003C000000}"/>
    <cellStyle name="Row Label" xfId="63" xr:uid="{68014912-9E16-481B-8A38-74F5CF927752}"/>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085393"/>
      <color rgb="FF163260"/>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showGridLines="0" zoomScaleNormal="100" workbookViewId="0"/>
  </sheetViews>
  <sheetFormatPr defaultColWidth="9.140625" defaultRowHeight="14.25"/>
  <cols>
    <col min="1" max="1" width="9.85546875" customWidth="1"/>
    <col min="2" max="13" width="9.28515625" customWidth="1"/>
    <col min="14" max="14" width="9.85546875" customWidth="1"/>
    <col min="15" max="26" width="9.140625" customWidth="1"/>
  </cols>
  <sheetData>
    <row r="1" spans="1:14" s="22" customFormat="1" ht="189.75" customHeight="1">
      <c r="A1" s="43"/>
      <c r="B1" s="43"/>
      <c r="C1" s="43"/>
      <c r="D1" s="43"/>
      <c r="E1" s="43"/>
      <c r="F1" s="43"/>
      <c r="G1" s="43"/>
      <c r="H1" s="43"/>
      <c r="I1" s="43"/>
      <c r="J1" s="43"/>
      <c r="K1" s="43"/>
      <c r="L1" s="43"/>
      <c r="M1" s="43"/>
      <c r="N1" s="43"/>
    </row>
    <row r="2" spans="1:14" s="11" customFormat="1" ht="75" customHeight="1">
      <c r="A2" s="46" t="s">
        <v>0</v>
      </c>
      <c r="B2" s="46"/>
      <c r="C2" s="46"/>
      <c r="D2" s="46"/>
      <c r="E2" s="46"/>
      <c r="F2" s="46"/>
      <c r="G2" s="46"/>
      <c r="H2" s="46"/>
      <c r="I2" s="46"/>
      <c r="J2" s="46"/>
      <c r="K2" s="46"/>
      <c r="L2" s="46"/>
      <c r="M2" s="46"/>
      <c r="N2" s="46"/>
    </row>
    <row r="3" spans="1:14" s="12" customFormat="1" ht="7.5" customHeight="1">
      <c r="B3" s="13"/>
      <c r="C3" s="13"/>
      <c r="F3" s="14"/>
      <c r="G3" s="14"/>
      <c r="H3" s="14"/>
      <c r="I3" s="14"/>
      <c r="J3" s="14"/>
      <c r="K3" s="14"/>
    </row>
    <row r="4" spans="1:14" s="12" customFormat="1" ht="15" customHeight="1">
      <c r="A4" s="24"/>
      <c r="B4" s="25"/>
      <c r="C4" s="45"/>
      <c r="D4" s="45"/>
      <c r="E4" s="26"/>
      <c r="F4" s="27"/>
      <c r="G4" s="27"/>
      <c r="H4" s="27"/>
      <c r="I4" s="27"/>
      <c r="J4" s="27"/>
      <c r="K4" s="27"/>
      <c r="L4" s="26"/>
      <c r="M4" s="26"/>
      <c r="N4" s="26"/>
    </row>
    <row r="5" spans="1:14" s="12" customFormat="1" ht="15" customHeight="1">
      <c r="A5" s="47" t="s">
        <v>1</v>
      </c>
      <c r="B5" s="47"/>
      <c r="C5" s="47"/>
      <c r="D5" s="47"/>
      <c r="E5" s="47"/>
      <c r="F5" s="47"/>
      <c r="G5" s="47"/>
      <c r="H5" s="47"/>
      <c r="I5" s="47"/>
      <c r="J5" s="47"/>
      <c r="K5" s="47"/>
      <c r="L5" s="47"/>
      <c r="M5" s="47"/>
      <c r="N5" s="47"/>
    </row>
    <row r="6" spans="1:14" s="12" customFormat="1" ht="15" customHeight="1">
      <c r="A6" s="47"/>
      <c r="B6" s="47"/>
      <c r="C6" s="47"/>
      <c r="D6" s="47"/>
      <c r="E6" s="47"/>
      <c r="F6" s="47"/>
      <c r="G6" s="47"/>
      <c r="H6" s="47"/>
      <c r="I6" s="47"/>
      <c r="J6" s="47"/>
      <c r="K6" s="47"/>
      <c r="L6" s="47"/>
      <c r="M6" s="47"/>
      <c r="N6" s="47"/>
    </row>
    <row r="7" spans="1:14" s="12" customFormat="1" ht="15" customHeight="1">
      <c r="A7" s="47" t="str">
        <f ca="1">"© "&amp;YEAR(TODAY())&amp;" Financial Edge Training "</f>
        <v xml:space="preserve">© 2025 Financial Edge Training </v>
      </c>
      <c r="B7" s="47"/>
      <c r="C7" s="47"/>
      <c r="D7" s="47"/>
      <c r="E7" s="47"/>
      <c r="F7" s="47"/>
      <c r="G7" s="47"/>
      <c r="H7" s="47"/>
      <c r="I7" s="47"/>
      <c r="J7" s="47"/>
      <c r="K7" s="47"/>
      <c r="L7" s="47"/>
      <c r="M7" s="47"/>
      <c r="N7" s="47"/>
    </row>
    <row r="8" spans="1:14" s="12" customFormat="1" ht="15" customHeight="1" thickBot="1">
      <c r="A8" s="28"/>
      <c r="B8" s="29"/>
      <c r="C8" s="28"/>
      <c r="D8" s="28"/>
      <c r="E8" s="30"/>
      <c r="F8" s="31"/>
      <c r="G8" s="31"/>
      <c r="H8" s="31"/>
      <c r="I8" s="31"/>
      <c r="J8" s="31"/>
      <c r="K8" s="31"/>
      <c r="L8" s="30"/>
      <c r="M8" s="30"/>
      <c r="N8" s="30"/>
    </row>
    <row r="9" spans="1:14" s="12" customFormat="1" ht="15" customHeight="1">
      <c r="F9" s="16"/>
      <c r="G9" s="48"/>
      <c r="H9" s="48"/>
      <c r="I9" s="48"/>
      <c r="J9" s="48"/>
      <c r="K9" s="16"/>
    </row>
    <row r="10" spans="1:14" s="12" customFormat="1" ht="15" customHeight="1">
      <c r="B10" s="13"/>
      <c r="C10" s="13"/>
      <c r="F10" s="16"/>
      <c r="G10" s="48"/>
      <c r="H10" s="48"/>
      <c r="I10" s="48"/>
      <c r="J10" s="48"/>
      <c r="K10" s="16"/>
    </row>
    <row r="11" spans="1:14" s="12" customFormat="1" ht="15" customHeight="1">
      <c r="B11" s="9"/>
      <c r="C11" s="9"/>
      <c r="D11" s="10"/>
      <c r="F11" s="14"/>
      <c r="G11" s="14"/>
      <c r="H11" s="14"/>
      <c r="I11" s="14"/>
      <c r="J11" s="14"/>
      <c r="K11" s="14"/>
    </row>
    <row r="12" spans="1:14" s="12" customFormat="1" ht="15" customHeight="1">
      <c r="A12" s="15"/>
      <c r="B12" s="9"/>
      <c r="C12" s="9"/>
      <c r="D12" s="17"/>
      <c r="F12" s="14"/>
      <c r="G12" s="44"/>
      <c r="H12" s="44"/>
      <c r="I12" s="44"/>
      <c r="J12" s="44"/>
      <c r="K12" s="14"/>
    </row>
    <row r="13" spans="1:14" s="12" customFormat="1" ht="15" customHeight="1">
      <c r="A13" s="8"/>
      <c r="B13" s="9"/>
      <c r="C13" s="9"/>
      <c r="D13" s="18"/>
      <c r="F13" s="14"/>
      <c r="G13" s="44"/>
      <c r="H13" s="44"/>
      <c r="I13" s="44"/>
      <c r="J13" s="44"/>
      <c r="K13" s="14"/>
    </row>
    <row r="14" spans="1:14" s="12" customFormat="1" ht="15" customHeight="1">
      <c r="A14" s="11"/>
      <c r="B14" s="9"/>
      <c r="C14" s="9"/>
      <c r="D14" s="18"/>
      <c r="F14" s="14"/>
      <c r="G14" s="44"/>
      <c r="H14" s="44"/>
      <c r="I14" s="44"/>
      <c r="J14" s="44"/>
      <c r="K14" s="14"/>
    </row>
    <row r="15" spans="1:14" s="12" customFormat="1" ht="15" customHeight="1">
      <c r="A15" s="11"/>
      <c r="B15" s="9"/>
      <c r="C15" s="9"/>
      <c r="D15" s="18"/>
      <c r="F15" s="14"/>
      <c r="G15" s="14"/>
      <c r="H15" s="14"/>
      <c r="I15" s="14"/>
      <c r="J15" s="14"/>
      <c r="K15" s="14"/>
    </row>
    <row r="16" spans="1:14" s="12" customFormat="1" ht="15" customHeight="1">
      <c r="A16" s="11"/>
      <c r="B16" s="9"/>
      <c r="C16" s="9"/>
      <c r="D16" s="19"/>
      <c r="F16" s="14"/>
      <c r="G16" s="44"/>
      <c r="H16" s="44"/>
      <c r="I16" s="44"/>
      <c r="J16" s="44"/>
      <c r="K16" s="14"/>
    </row>
    <row r="17" spans="1:11" s="12" customFormat="1" ht="15" customHeight="1">
      <c r="A17" s="11"/>
      <c r="B17" s="20"/>
      <c r="C17" s="21"/>
      <c r="D17" s="19"/>
      <c r="F17" s="14"/>
      <c r="G17" s="14"/>
      <c r="H17" s="14"/>
      <c r="I17" s="14"/>
      <c r="J17" s="14"/>
      <c r="K17" s="14"/>
    </row>
    <row r="18" spans="1:11" ht="15" customHeight="1"/>
  </sheetData>
  <mergeCells count="8">
    <mergeCell ref="A1:N1"/>
    <mergeCell ref="G16:J16"/>
    <mergeCell ref="G12:J14"/>
    <mergeCell ref="C4:D4"/>
    <mergeCell ref="A2:N2"/>
    <mergeCell ref="A5:N6"/>
    <mergeCell ref="A7:N7"/>
    <mergeCell ref="G9:J10"/>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8151-E840-4D24-BC0D-B7F5931ED501}">
  <dimension ref="A1:J53"/>
  <sheetViews>
    <sheetView tabSelected="1" zoomScaleNormal="100" workbookViewId="0"/>
  </sheetViews>
  <sheetFormatPr defaultColWidth="9.140625" defaultRowHeight="15" customHeight="1"/>
  <cols>
    <col min="1" max="1" width="2.42578125" style="7" customWidth="1"/>
    <col min="2" max="2" width="24.28515625" customWidth="1"/>
    <col min="3" max="3" width="22.28515625" customWidth="1"/>
    <col min="4" max="4" width="26.42578125" customWidth="1"/>
    <col min="5" max="5" width="14.42578125" customWidth="1"/>
    <col min="6" max="10" width="11" customWidth="1"/>
    <col min="11" max="12" width="9.28515625" customWidth="1"/>
    <col min="16" max="16" width="10.140625" customWidth="1"/>
  </cols>
  <sheetData>
    <row r="1" spans="1:10" s="32" customFormat="1" ht="28.5">
      <c r="A1" s="5" t="str">
        <f>Welcome!A2</f>
        <v xml:space="preserve">STIR Forwards and Futures </v>
      </c>
      <c r="B1" s="2"/>
      <c r="C1" s="4"/>
      <c r="D1" s="4"/>
      <c r="E1" s="4"/>
      <c r="F1" s="4"/>
      <c r="G1" s="4"/>
      <c r="H1" s="4"/>
      <c r="I1" s="4"/>
      <c r="J1" s="4"/>
    </row>
    <row r="2" spans="1:10" s="23" customFormat="1" ht="21" customHeight="1">
      <c r="A2" s="6"/>
      <c r="B2" s="1"/>
      <c r="C2" s="3"/>
      <c r="D2" s="3"/>
      <c r="E2" s="3"/>
      <c r="F2" s="3"/>
      <c r="G2" s="3"/>
      <c r="H2" s="3"/>
      <c r="I2" s="3"/>
      <c r="J2" s="3"/>
    </row>
    <row r="3" spans="1:10" ht="15" customHeight="1">
      <c r="A3"/>
    </row>
    <row r="4" spans="1:10" ht="15" customHeight="1">
      <c r="A4" s="33" t="s">
        <v>2</v>
      </c>
    </row>
    <row r="5" spans="1:10" ht="15" customHeight="1">
      <c r="B5" t="s">
        <v>3</v>
      </c>
    </row>
    <row r="7" spans="1:10" ht="15" customHeight="1">
      <c r="A7" t="s">
        <v>4</v>
      </c>
      <c r="B7" t="s">
        <v>5</v>
      </c>
    </row>
    <row r="9" spans="1:10" ht="15" customHeight="1">
      <c r="B9" s="34" t="s">
        <v>6</v>
      </c>
      <c r="C9" s="34" t="s">
        <v>7</v>
      </c>
      <c r="D9" s="34" t="s">
        <v>8</v>
      </c>
    </row>
    <row r="10" spans="1:10" ht="15" customHeight="1">
      <c r="B10" s="34" t="s">
        <v>9</v>
      </c>
      <c r="C10" s="36">
        <v>94.69</v>
      </c>
      <c r="D10" s="35">
        <f>100-C10</f>
        <v>5.3100000000000023</v>
      </c>
    </row>
    <row r="11" spans="1:10" ht="15" customHeight="1">
      <c r="B11" s="34" t="s">
        <v>10</v>
      </c>
      <c r="C11" s="36">
        <v>94.69</v>
      </c>
      <c r="D11" s="35">
        <f t="shared" ref="D11:D21" si="0">100-C11</f>
        <v>5.3100000000000023</v>
      </c>
    </row>
    <row r="12" spans="1:10" ht="15" customHeight="1">
      <c r="B12" s="34" t="s">
        <v>11</v>
      </c>
      <c r="C12" s="36">
        <v>94.72</v>
      </c>
      <c r="D12" s="35">
        <f t="shared" si="0"/>
        <v>5.2800000000000011</v>
      </c>
    </row>
    <row r="13" spans="1:10" ht="15" customHeight="1">
      <c r="B13" s="34" t="s">
        <v>12</v>
      </c>
      <c r="C13" s="36">
        <v>94.82</v>
      </c>
      <c r="D13" s="35">
        <f t="shared" si="0"/>
        <v>5.1800000000000068</v>
      </c>
    </row>
    <row r="14" spans="1:10" ht="15" customHeight="1">
      <c r="B14" s="34" t="s">
        <v>13</v>
      </c>
      <c r="C14" s="36">
        <v>94.89</v>
      </c>
      <c r="D14" s="35">
        <f t="shared" si="0"/>
        <v>5.1099999999999994</v>
      </c>
    </row>
    <row r="15" spans="1:10" ht="15" customHeight="1">
      <c r="B15" s="34" t="s">
        <v>14</v>
      </c>
      <c r="C15" s="36">
        <v>95</v>
      </c>
      <c r="D15" s="35">
        <f t="shared" si="0"/>
        <v>5</v>
      </c>
    </row>
    <row r="16" spans="1:10" ht="15" customHeight="1">
      <c r="B16" s="34" t="s">
        <v>15</v>
      </c>
      <c r="C16" s="36">
        <v>95.08</v>
      </c>
      <c r="D16" s="35">
        <f t="shared" si="0"/>
        <v>4.9200000000000017</v>
      </c>
    </row>
    <row r="17" spans="1:4" ht="15" customHeight="1">
      <c r="B17" s="34" t="s">
        <v>16</v>
      </c>
      <c r="C17" s="36">
        <v>95.19</v>
      </c>
      <c r="D17" s="35">
        <f t="shared" si="0"/>
        <v>4.8100000000000023</v>
      </c>
    </row>
    <row r="18" spans="1:4" ht="15" customHeight="1">
      <c r="B18" s="34" t="s">
        <v>17</v>
      </c>
      <c r="C18" s="36">
        <v>95.29</v>
      </c>
      <c r="D18" s="35">
        <f t="shared" si="0"/>
        <v>4.7099999999999937</v>
      </c>
    </row>
    <row r="19" spans="1:4" ht="15" customHeight="1">
      <c r="B19" s="34" t="s">
        <v>18</v>
      </c>
      <c r="C19" s="36">
        <v>95.38</v>
      </c>
      <c r="D19" s="35">
        <f t="shared" si="0"/>
        <v>4.6200000000000045</v>
      </c>
    </row>
    <row r="20" spans="1:4" ht="15" customHeight="1">
      <c r="B20" s="34" t="s">
        <v>19</v>
      </c>
      <c r="C20" s="36">
        <v>95.49</v>
      </c>
      <c r="D20" s="35">
        <f t="shared" si="0"/>
        <v>4.5100000000000051</v>
      </c>
    </row>
    <row r="21" spans="1:4" ht="15" customHeight="1">
      <c r="B21" s="34" t="s">
        <v>20</v>
      </c>
      <c r="C21" s="36">
        <v>95.61</v>
      </c>
      <c r="D21" s="35">
        <f t="shared" si="0"/>
        <v>4.3900000000000006</v>
      </c>
    </row>
    <row r="23" spans="1:4" ht="15" customHeight="1">
      <c r="A23" t="s">
        <v>21</v>
      </c>
      <c r="B23" s="37" t="s">
        <v>22</v>
      </c>
    </row>
    <row r="24" spans="1:4" ht="15" customHeight="1">
      <c r="A24"/>
      <c r="B24" s="37" t="s">
        <v>23</v>
      </c>
      <c r="C24" s="39">
        <v>5.3100000000000001E-2</v>
      </c>
    </row>
    <row r="25" spans="1:4" ht="15" customHeight="1">
      <c r="A25"/>
      <c r="B25" s="37" t="s">
        <v>24</v>
      </c>
      <c r="C25" s="39">
        <v>4.3900000000000002E-2</v>
      </c>
    </row>
    <row r="26" spans="1:4" ht="15" customHeight="1">
      <c r="B26" s="37" t="s">
        <v>25</v>
      </c>
      <c r="C26" s="40">
        <f>C25-C24</f>
        <v>-9.1999999999999998E-3</v>
      </c>
      <c r="D26" t="s">
        <v>26</v>
      </c>
    </row>
    <row r="28" spans="1:4" ht="15" customHeight="1">
      <c r="A28" t="s">
        <v>27</v>
      </c>
      <c r="B28" t="s">
        <v>28</v>
      </c>
    </row>
    <row r="29" spans="1:4" ht="15" customHeight="1">
      <c r="B29" t="s">
        <v>29</v>
      </c>
    </row>
    <row r="31" spans="1:4" ht="15" customHeight="1">
      <c r="A31" t="s">
        <v>30</v>
      </c>
      <c r="B31" t="s">
        <v>31</v>
      </c>
    </row>
    <row r="32" spans="1:4" ht="15" customHeight="1">
      <c r="B32" t="s">
        <v>32</v>
      </c>
    </row>
    <row r="34" spans="1:3" ht="15" customHeight="1">
      <c r="B34" t="s">
        <v>33</v>
      </c>
      <c r="C34" s="38">
        <v>95.61</v>
      </c>
    </row>
    <row r="35" spans="1:3" ht="15" customHeight="1">
      <c r="B35" t="s">
        <v>34</v>
      </c>
      <c r="C35" s="38">
        <f>100-4.56</f>
        <v>95.44</v>
      </c>
    </row>
    <row r="36" spans="1:3" ht="15" customHeight="1">
      <c r="B36" t="s">
        <v>35</v>
      </c>
      <c r="C36" s="38">
        <f>(C34-C35)*100</f>
        <v>17.000000000000171</v>
      </c>
    </row>
    <row r="37" spans="1:3" ht="15" customHeight="1">
      <c r="B37" t="s">
        <v>36</v>
      </c>
      <c r="C37" s="38">
        <v>1000</v>
      </c>
    </row>
    <row r="38" spans="1:3" ht="15" customHeight="1">
      <c r="B38" t="s">
        <v>37</v>
      </c>
      <c r="C38" s="38">
        <v>41.67</v>
      </c>
    </row>
    <row r="39" spans="1:3" ht="15" customHeight="1">
      <c r="B39" t="s">
        <v>38</v>
      </c>
      <c r="C39" s="38">
        <f>C36*C37*C38</f>
        <v>708390.0000000071</v>
      </c>
    </row>
    <row r="41" spans="1:3" ht="15" customHeight="1">
      <c r="A41" t="s">
        <v>39</v>
      </c>
      <c r="B41" t="s">
        <v>40</v>
      </c>
    </row>
    <row r="42" spans="1:3" ht="15" customHeight="1">
      <c r="B42" s="41" t="s">
        <v>41</v>
      </c>
    </row>
    <row r="43" spans="1:3" ht="15" customHeight="1">
      <c r="B43" t="s">
        <v>42</v>
      </c>
    </row>
    <row r="45" spans="1:3" ht="15" customHeight="1">
      <c r="B45" s="41" t="s">
        <v>43</v>
      </c>
    </row>
    <row r="46" spans="1:3" ht="15" customHeight="1">
      <c r="B46" s="42" t="s">
        <v>44</v>
      </c>
    </row>
    <row r="47" spans="1:3" ht="15" customHeight="1">
      <c r="B47" t="s">
        <v>45</v>
      </c>
    </row>
    <row r="49" spans="1:2" ht="15" customHeight="1">
      <c r="B49" s="41" t="s">
        <v>46</v>
      </c>
    </row>
    <row r="50" spans="1:2" ht="15" customHeight="1">
      <c r="B50" t="s">
        <v>47</v>
      </c>
    </row>
    <row r="51" spans="1:2" ht="15" customHeight="1">
      <c r="B51" t="s">
        <v>48</v>
      </c>
    </row>
    <row r="53" spans="1:2" ht="15" customHeight="1">
      <c r="A53" s="7" t="s">
        <v>49</v>
      </c>
    </row>
  </sheetData>
  <pageMargins left="0.7" right="0.7" top="0.75" bottom="0.75" header="0.3" footer="0.3"/>
  <pageSetup paperSize="9" orientation="landscape" r:id="rId1"/>
  <headerFooter>
    <oddHeader xml:space="preserve">&amp;R&amp;10&amp;F 
&amp;A
</oddHeader>
    <oddFooter>&amp;L&amp;10© 2016&amp;C&amp;10Page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80F0A9-6C8B-4D00-865C-2E22ED951D32}"/>
</file>

<file path=customXml/itemProps2.xml><?xml version="1.0" encoding="utf-8"?>
<ds:datastoreItem xmlns:ds="http://schemas.openxmlformats.org/officeDocument/2006/customXml" ds:itemID="{834BBE0C-2FE1-4EE8-84D5-6E19476B35AB}"/>
</file>

<file path=customXml/itemProps3.xml><?xml version="1.0" encoding="utf-8"?>
<ds:datastoreItem xmlns:ds="http://schemas.openxmlformats.org/officeDocument/2006/customXml" ds:itemID="{C1A1E072-747A-4C27-AE1C-42E15A58F3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Sophie Harrup</cp:lastModifiedBy>
  <cp:revision/>
  <dcterms:created xsi:type="dcterms:W3CDTF">2016-02-03T14:06:14Z</dcterms:created>
  <dcterms:modified xsi:type="dcterms:W3CDTF">2025-08-05T08:51:04Z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