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SoundBooth\Downloads\"/>
    </mc:Choice>
  </mc:AlternateContent>
  <xr:revisionPtr revIDLastSave="0" documentId="8_{740416BE-3FE6-4ACA-8739-36F587388295}" xr6:coauthVersionLast="47" xr6:coauthVersionMax="47" xr10:uidLastSave="{00000000-0000-0000-0000-000000000000}"/>
  <bookViews>
    <workbookView xWindow="-108" yWindow="-108" windowWidth="23256" windowHeight="12816" activeTab="2" xr2:uid="{00000000-000D-0000-FFFF-FFFF00000000}"/>
  </bookViews>
  <sheets>
    <sheet name="Welcome" sheetId="1" r:id="rId1"/>
    <sheet name="Info" sheetId="6" r:id="rId2"/>
    <sheet name="Workouts" sheetId="7" r:id="rId3"/>
  </sheets>
  <definedNames>
    <definedName name="_xlnm.Print_Area" localSheetId="2">Workouts!$A:$Q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5" i="7" l="1"/>
  <c r="C73" i="7"/>
  <c r="C71" i="7"/>
  <c r="C67" i="7"/>
  <c r="C56" i="7"/>
  <c r="C55" i="7"/>
  <c r="C54" i="7"/>
  <c r="C53" i="7"/>
  <c r="C66" i="7"/>
  <c r="C63" i="7"/>
  <c r="C64" i="7"/>
  <c r="C61" i="7"/>
  <c r="D75" i="7"/>
  <c r="D73" i="7"/>
  <c r="D71" i="7"/>
  <c r="D67" i="7"/>
  <c r="D56" i="7"/>
  <c r="D55" i="7"/>
  <c r="A7" i="1" l="1"/>
  <c r="A1" i="6" l="1"/>
  <c r="A1" i="7" l="1"/>
</calcChain>
</file>

<file path=xl/sharedStrings.xml><?xml version="1.0" encoding="utf-8"?>
<sst xmlns="http://schemas.openxmlformats.org/spreadsheetml/2006/main" count="53" uniqueCount="52">
  <si>
    <t>Features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</si>
  <si>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</si>
  <si>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</si>
  <si>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</si>
  <si>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</si>
  <si>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</si>
  <si>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</si>
  <si>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</si>
  <si>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</si>
  <si>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</si>
  <si>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</si>
  <si>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</si>
  <si>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</si>
  <si>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</si>
  <si>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</si>
  <si>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</si>
  <si>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Workout</t>
  </si>
  <si>
    <t>Question practice</t>
  </si>
  <si>
    <t>End</t>
  </si>
  <si>
    <t>EBIT</t>
  </si>
  <si>
    <t>LTM P/E multiple for financial services business</t>
  </si>
  <si>
    <t xml:space="preserve">Calculate the equity value at the end of 2018 of John Deere and Co, using the financial information and assumptions below. </t>
  </si>
  <si>
    <t>EV/LTM EBIT multiple for equipment operations</t>
  </si>
  <si>
    <t>Cash and cash equivalents</t>
  </si>
  <si>
    <t>Marketable securities</t>
  </si>
  <si>
    <t>Financial liabilities - short term</t>
  </si>
  <si>
    <t>Financial liabilities - long term</t>
  </si>
  <si>
    <t>Financing receivables</t>
  </si>
  <si>
    <t>Investments in affiliates</t>
  </si>
  <si>
    <t>relate solely to the retirement benefit assets and liabilities</t>
  </si>
  <si>
    <t>Note that the equipment operations business includes the 'Agriculture and turf' and 'Construction and forestry' businesses and assume that deferred income taxes</t>
  </si>
  <si>
    <t>Retirement benefit asset (net of tax)</t>
  </si>
  <si>
    <t>Retirement benefits liability (net of tax)</t>
  </si>
  <si>
    <t>Equipment operations</t>
  </si>
  <si>
    <t>Revenue (ex interest)</t>
  </si>
  <si>
    <t>Operating costs (ex interest)</t>
  </si>
  <si>
    <t xml:space="preserve">Enterprise value </t>
  </si>
  <si>
    <t>EV bridge items</t>
  </si>
  <si>
    <t xml:space="preserve">Financial services business  </t>
  </si>
  <si>
    <t>Net income</t>
  </si>
  <si>
    <t>Equity value</t>
  </si>
  <si>
    <t xml:space="preserve">Equity value </t>
  </si>
  <si>
    <t>Equity value of combined business</t>
  </si>
  <si>
    <t>Diluted shares outstanding (millions)</t>
  </si>
  <si>
    <t>Deere &amp; Co financial information (in $ millions)</t>
  </si>
  <si>
    <t>Share price</t>
  </si>
  <si>
    <t>Analyzing Industrial Companies</t>
  </si>
  <si>
    <t>Order backlog</t>
  </si>
  <si>
    <t>Revenue recognition on long term contracts</t>
  </si>
  <si>
    <t>R&amp;D capitalization</t>
  </si>
  <si>
    <t>Customer financings arms</t>
  </si>
  <si>
    <t>Pension and OPEBs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</si>
</sst>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.0_);\(#,##0.0\)"/>
  </numFmts>
  <fonts count="37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24"/>
      <color theme="1"/>
      <name val="Calibri"/>
      <family val="2"/>
      <scheme val="minor"/>
    </font>
    <font>
      <sz val="24"/>
      <color theme="1"/>
      <name val="Arial"/>
      <family val="2"/>
    </font>
    <font>
      <sz val="24"/>
      <color rgb="FF0000FF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9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  <xf numFmtId="0" fontId="33" fillId="0" borderId="0"/>
    <xf numFmtId="174" fontId="34" fillId="0" borderId="0"/>
    <xf numFmtId="0" fontId="35" fillId="39" borderId="13" applyNumberFormat="0" applyAlignment="0" applyProtection="0"/>
    <xf numFmtId="175" fontId="30" fillId="0" borderId="0" applyNumberFormat="0" applyFill="0" applyBorder="0" applyAlignment="0" applyProtection="0"/>
  </cellStyleXfs>
  <cellXfs count="78">
    <xf numFmtId="174" fontId="0" fillId="0" borderId="0" xfId="0"/>
    <xf numFmtId="174" fontId="2" fillId="5" borderId="0" xfId="0" applyFont="1" applyFill="1"/>
    <xf numFmtId="174" fontId="2" fillId="4" borderId="0" xfId="0" applyFont="1" applyFill="1"/>
    <xf numFmtId="174" fontId="2" fillId="5" borderId="0" xfId="0" applyFont="1" applyFill="1" applyAlignment="1">
      <alignment vertical="top" wrapText="1"/>
    </xf>
    <xf numFmtId="174" fontId="2" fillId="5" borderId="1" xfId="0" applyFont="1" applyFill="1" applyBorder="1" applyAlignment="1">
      <alignment vertical="top"/>
    </xf>
    <xf numFmtId="174" fontId="25" fillId="2" borderId="0" xfId="0" applyFont="1" applyFill="1"/>
    <xf numFmtId="174" fontId="26" fillId="3" borderId="0" xfId="0" applyFont="1" applyFill="1"/>
    <xf numFmtId="174" fontId="3" fillId="5" borderId="0" xfId="0" applyFont="1" applyFill="1" applyAlignment="1">
      <alignment horizontal="center" vertical="top"/>
    </xf>
    <xf numFmtId="174" fontId="3" fillId="5" borderId="0" xfId="0" applyFont="1" applyFill="1" applyAlignment="1">
      <alignment vertical="top"/>
    </xf>
    <xf numFmtId="174" fontId="25" fillId="2" borderId="0" xfId="0" applyFont="1" applyFill="1" applyAlignment="1">
      <alignment vertical="center"/>
    </xf>
    <xf numFmtId="170" fontId="32" fillId="2" borderId="0" xfId="48" applyNumberFormat="1" applyAlignment="1"/>
    <xf numFmtId="170" fontId="8" fillId="3" borderId="0" xfId="49" applyNumberFormat="1" applyAlignment="1"/>
    <xf numFmtId="174" fontId="2" fillId="5" borderId="0" xfId="0" applyFont="1" applyFill="1" applyAlignment="1">
      <alignment horizontal="left" vertical="top"/>
    </xf>
    <xf numFmtId="174" fontId="2" fillId="5" borderId="0" xfId="0" applyFont="1" applyFill="1" applyAlignment="1">
      <alignment vertical="top"/>
    </xf>
    <xf numFmtId="174" fontId="2" fillId="0" borderId="0" xfId="0" applyFont="1" applyAlignment="1">
      <alignment vertical="top" wrapText="1"/>
    </xf>
    <xf numFmtId="174" fontId="3" fillId="0" borderId="0" xfId="0" applyFont="1" applyAlignment="1">
      <alignment vertical="top"/>
    </xf>
    <xf numFmtId="174" fontId="2" fillId="0" borderId="0" xfId="0" applyFont="1" applyAlignment="1">
      <alignment horizontal="left" wrapText="1"/>
    </xf>
    <xf numFmtId="174" fontId="2" fillId="0" borderId="0" xfId="0" applyFont="1" applyAlignment="1">
      <alignment vertical="top"/>
    </xf>
    <xf numFmtId="174" fontId="2" fillId="0" borderId="0" xfId="0" applyFont="1"/>
    <xf numFmtId="174" fontId="4" fillId="0" borderId="0" xfId="0" applyFont="1" applyAlignment="1">
      <alignment vertical="center"/>
    </xf>
    <xf numFmtId="174" fontId="5" fillId="0" borderId="0" xfId="0" applyFont="1" applyAlignment="1">
      <alignment vertical="center" wrapText="1"/>
    </xf>
    <xf numFmtId="174" fontId="2" fillId="0" borderId="0" xfId="0" applyFont="1" applyAlignment="1">
      <alignment horizontal="left" vertical="top"/>
    </xf>
    <xf numFmtId="174" fontId="3" fillId="0" borderId="0" xfId="0" applyFont="1" applyAlignment="1">
      <alignment horizontal="center" vertical="top"/>
    </xf>
    <xf numFmtId="174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4" fontId="3" fillId="0" borderId="0" xfId="0" applyFont="1" applyAlignment="1">
      <alignment horizontal="left" vertical="top"/>
    </xf>
    <xf numFmtId="174" fontId="3" fillId="0" borderId="0" xfId="0" applyFont="1"/>
    <xf numFmtId="174" fontId="25" fillId="0" borderId="0" xfId="0" applyFont="1"/>
    <xf numFmtId="174" fontId="26" fillId="0" borderId="0" xfId="0" applyFont="1"/>
    <xf numFmtId="170" fontId="30" fillId="0" borderId="0" xfId="58" applyFill="1" applyBorder="1" applyAlignment="1">
      <alignment vertical="top"/>
    </xf>
    <xf numFmtId="170" fontId="2" fillId="5" borderId="0" xfId="51" applyNumberFormat="1" applyFon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Fon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 applyFont="1" applyAlignment="1">
      <alignment vertical="top"/>
    </xf>
    <xf numFmtId="0" fontId="2" fillId="5" borderId="12" xfId="62" applyFont="1" applyAlignment="1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Font="1" applyAlignment="1"/>
    <xf numFmtId="0" fontId="5" fillId="5" borderId="12" xfId="62" applyFont="1" applyAlignment="1">
      <alignment vertical="center" wrapText="1"/>
    </xf>
    <xf numFmtId="174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Font="1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ont="1" applyFill="1" applyAlignment="1"/>
    <xf numFmtId="0" fontId="2" fillId="0" borderId="0" xfId="62" applyFont="1" applyFill="1" applyBorder="1" applyAlignment="1"/>
    <xf numFmtId="174" fontId="0" fillId="5" borderId="0" xfId="51" applyNumberFormat="1" applyFont="1" applyAlignment="1"/>
    <xf numFmtId="174" fontId="2" fillId="5" borderId="0" xfId="51" applyNumberFormat="1" applyFont="1" applyAlignmen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3" fillId="5" borderId="0" xfId="0" applyFont="1" applyFill="1" applyAlignment="1">
      <alignment horizontal="left" vertical="top"/>
    </xf>
    <xf numFmtId="170" fontId="32" fillId="2" borderId="0" xfId="48" applyNumberFormat="1">
      <alignment horizontal="left"/>
    </xf>
    <xf numFmtId="170" fontId="27" fillId="2" borderId="0" xfId="53">
      <alignment horizontal="center"/>
    </xf>
    <xf numFmtId="168" fontId="28" fillId="3" borderId="0" xfId="52">
      <alignment horizontal="center"/>
    </xf>
    <xf numFmtId="170" fontId="4" fillId="0" borderId="0" xfId="50" applyNumberFormat="1" applyBorder="1">
      <alignment horizontal="left" vertical="center"/>
    </xf>
    <xf numFmtId="170" fontId="3" fillId="0" borderId="0" xfId="54">
      <alignment vertical="top"/>
    </xf>
    <xf numFmtId="174" fontId="30" fillId="0" borderId="0" xfId="58" applyNumberFormat="1" applyFill="1" applyBorder="1"/>
    <xf numFmtId="172" fontId="0" fillId="0" borderId="0" xfId="57" applyFont="1" applyFill="1"/>
    <xf numFmtId="174" fontId="30" fillId="0" borderId="0" xfId="58" applyNumberFormat="1" applyFill="1"/>
    <xf numFmtId="174" fontId="36" fillId="0" borderId="0" xfId="0" applyFont="1"/>
    <xf numFmtId="171" fontId="30" fillId="37" borderId="11" xfId="56" applyFont="1" applyFill="1" applyBorder="1" applyProtection="1">
      <protection locked="0"/>
    </xf>
    <xf numFmtId="170" fontId="32" fillId="2" borderId="0" xfId="48" applyNumberFormat="1" applyAlignment="1">
      <alignment horizontal="center"/>
    </xf>
    <xf numFmtId="174" fontId="5" fillId="0" borderId="0" xfId="0" applyFont="1" applyAlignment="1">
      <alignment horizontal="center" vertical="center" wrapText="1"/>
    </xf>
    <xf numFmtId="170" fontId="2" fillId="5" borderId="0" xfId="51" applyNumberFormat="1" applyFon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NumberFormat="1" applyFill="1" applyBorder="1" applyAlignment="1">
      <alignment horizontal="center" vertical="center" wrapText="1"/>
    </xf>
    <xf numFmtId="174" fontId="7" fillId="0" borderId="0" xfId="0" applyFont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4" fontId="4" fillId="5" borderId="0" xfId="0" applyFont="1" applyFill="1" applyAlignment="1">
      <alignment horizontal="left" vertical="center"/>
    </xf>
    <xf numFmtId="174" fontId="4" fillId="5" borderId="0" xfId="50" applyNumberFormat="1" applyFill="1">
      <alignment horizontal="left" vertical="center"/>
    </xf>
    <xf numFmtId="170" fontId="2" fillId="5" borderId="0" xfId="51" applyNumberFormat="1" applyFont="1" applyAlignment="1">
      <alignment horizontal="left"/>
    </xf>
    <xf numFmtId="168" fontId="2" fillId="5" borderId="0" xfId="51" applyNumberFormat="1" applyFont="1" applyAlignment="1">
      <alignment horizontal="left"/>
    </xf>
    <xf numFmtId="169" fontId="2" fillId="5" borderId="0" xfId="51" applyNumberFormat="1" applyFont="1" applyAlignment="1">
      <alignment horizontal="left"/>
    </xf>
  </cellXfs>
  <cellStyles count="69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" xfId="68" xr:uid="{00000000-0005-0000-0000-000018000000}"/>
    <cellStyle name="Background Fill" xfId="51" xr:uid="{00000000-0005-0000-0000-000019000000}"/>
    <cellStyle name="Bad" xfId="13" builtinId="27" hidden="1"/>
    <cellStyle name="BG Border" xfId="62" xr:uid="{00000000-0005-0000-0000-00001B000000}"/>
    <cellStyle name="Blank" xfId="60" xr:uid="{00000000-0005-0000-0000-00001C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1000000}"/>
    <cellStyle name="Currency" xfId="4" builtinId="4" hidden="1"/>
    <cellStyle name="Currency [0]" xfId="5" builtinId="7" hidden="1"/>
    <cellStyle name="Date" xfId="55" xr:uid="{00000000-0005-0000-0000-000024000000}"/>
    <cellStyle name="Date Heading" xfId="52" xr:uid="{00000000-0005-0000-0000-000025000000}"/>
    <cellStyle name="Explanatory Text" xfId="22" builtinId="53" hidden="1"/>
    <cellStyle name="Good" xfId="12" builtinId="26" hidden="1"/>
    <cellStyle name="Hard Coded Number" xfId="58" xr:uid="{00000000-0005-0000-0000-000028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D000000}"/>
    <cellStyle name="Hist Proj Title" xfId="53" xr:uid="{00000000-0005-0000-0000-00002E000000}"/>
    <cellStyle name="Hyperlink" xfId="1" builtinId="8" hidden="1" customBuiltin="1"/>
    <cellStyle name="i" xfId="67" xr:uid="{00000000-0005-0000-0000-000030000000}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4000000}"/>
    <cellStyle name="Neutral" xfId="14" builtinId="28" hidden="1"/>
    <cellStyle name="Normal" xfId="0" builtinId="0" customBuiltin="1"/>
    <cellStyle name="Normal 2" xfId="65" xr:uid="{00000000-0005-0000-0000-000037000000}"/>
    <cellStyle name="Normal 3" xfId="66" xr:uid="{00000000-0005-0000-0000-000038000000}"/>
    <cellStyle name="Note" xfId="21" builtinId="10" hidden="1"/>
    <cellStyle name="Notes and Comments" xfId="59" xr:uid="{00000000-0005-0000-0000-00003A000000}"/>
    <cellStyle name="Output" xfId="16" builtinId="21" hidden="1"/>
    <cellStyle name="Percent" xfId="6" builtinId="5" hidden="1"/>
    <cellStyle name="Percent" xfId="57" builtinId="5" customBuiltin="1"/>
    <cellStyle name="Primary Title" xfId="48" xr:uid="{00000000-0005-0000-0000-00003E000000}"/>
    <cellStyle name="Row Label" xfId="54" xr:uid="{00000000-0005-0000-0000-00003F000000}"/>
    <cellStyle name="Secondary Title" xfId="49" xr:uid="{00000000-0005-0000-0000-000040000000}"/>
    <cellStyle name="Tertiary Title" xfId="50" xr:uid="{00000000-0005-0000-0000-000041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C4E3FC"/>
      <color rgb="FFBBDEFB"/>
      <color rgb="FF0000FF"/>
      <color rgb="FF163260"/>
      <color rgb="FF085393"/>
      <color rgb="FFF0F8FE"/>
      <color rgb="FFEBF1FB"/>
      <color rgb="FFD3E0F5"/>
      <color rgb="FFC9D9F3"/>
      <color rgb="FFE2F1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160488</xdr:colOff>
      <xdr:row>0</xdr:row>
      <xdr:rowOff>465365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27</xdr:row>
      <xdr:rowOff>104775</xdr:rowOff>
    </xdr:from>
    <xdr:to>
      <xdr:col>5</xdr:col>
      <xdr:colOff>598950</xdr:colOff>
      <xdr:row>50</xdr:row>
      <xdr:rowOff>38101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3E969BD0-B16F-45BB-B856-9215E997DE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1307"/>
        <a:stretch/>
      </xdr:blipFill>
      <xdr:spPr>
        <a:xfrm>
          <a:off x="66675" y="22012275"/>
          <a:ext cx="7160324" cy="431482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</xdr:row>
      <xdr:rowOff>85726</xdr:rowOff>
    </xdr:from>
    <xdr:to>
      <xdr:col>5</xdr:col>
      <xdr:colOff>303945</xdr:colOff>
      <xdr:row>27</xdr:row>
      <xdr:rowOff>46191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68FD1713-D04B-4B63-84E5-B54323206DA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527" b="23146"/>
        <a:stretch/>
      </xdr:blipFill>
      <xdr:spPr>
        <a:xfrm>
          <a:off x="104775" y="19135726"/>
          <a:ext cx="6828571" cy="2819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zoomScaleNormal="100" workbookViewId="0">
      <selection sqref="A1:N1"/>
    </sheetView>
  </sheetViews>
  <sheetFormatPr defaultColWidth="9.109375" defaultRowHeight="14.4" x14ac:dyDescent="0.3"/>
  <cols>
    <col min="1" max="1" width="9.88671875" customWidth="1"/>
    <col min="2" max="13" width="9.33203125" customWidth="1"/>
    <col min="14" max="14" width="9.88671875" customWidth="1"/>
    <col min="15" max="26" width="9.109375" customWidth="1"/>
  </cols>
  <sheetData>
    <row r="1" spans="1:14" s="29" customFormat="1" ht="189.75" customHeight="1" x14ac:dyDescent="0.55000000000000004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4" s="17" customFormat="1" ht="75" customHeight="1" x14ac:dyDescent="0.3">
      <c r="A2" s="69" t="s">
        <v>46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14" s="18" customFormat="1" ht="7.5" customHeight="1" x14ac:dyDescent="0.3">
      <c r="B3" s="19"/>
      <c r="C3" s="19"/>
      <c r="F3" s="20"/>
      <c r="G3" s="20"/>
      <c r="H3" s="20"/>
      <c r="I3" s="20"/>
      <c r="J3" s="20"/>
      <c r="K3" s="20"/>
    </row>
    <row r="4" spans="1:14" s="18" customFormat="1" ht="15" customHeight="1" x14ac:dyDescent="0.3">
      <c r="A4" s="32"/>
      <c r="B4" s="33"/>
      <c r="C4" s="68"/>
      <c r="D4" s="68"/>
      <c r="E4" s="34"/>
      <c r="F4" s="35"/>
      <c r="G4" s="35"/>
      <c r="H4" s="35"/>
      <c r="I4" s="35"/>
      <c r="J4" s="35"/>
      <c r="K4" s="35"/>
      <c r="L4" s="34"/>
      <c r="M4" s="34"/>
      <c r="N4" s="34"/>
    </row>
    <row r="5" spans="1:14" s="18" customFormat="1" ht="15" customHeight="1" x14ac:dyDescent="0.3">
      <c r="A5" s="70" t="s">
        <v>9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</row>
    <row r="6" spans="1:14" s="18" customFormat="1" ht="15" customHeight="1" x14ac:dyDescent="0.3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</row>
    <row r="7" spans="1:14" s="18" customFormat="1" ht="15" customHeight="1" x14ac:dyDescent="0.3">
      <c r="A7" s="70" t="str">
        <f ca="1">"© "&amp;YEAR(TODAY())&amp;" Financial Edge Training "</f>
        <v xml:space="preserve">© 2025 Financial Edge Training 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</row>
    <row r="8" spans="1:14" s="18" customFormat="1" ht="15" customHeight="1" thickBot="1" x14ac:dyDescent="0.35">
      <c r="A8" s="37"/>
      <c r="B8" s="38"/>
      <c r="C8" s="37"/>
      <c r="D8" s="37"/>
      <c r="E8" s="39"/>
      <c r="F8" s="40"/>
      <c r="G8" s="40"/>
      <c r="H8" s="40"/>
      <c r="I8" s="40"/>
      <c r="J8" s="40"/>
      <c r="K8" s="40"/>
      <c r="L8" s="39"/>
      <c r="M8" s="39"/>
      <c r="N8" s="39"/>
    </row>
    <row r="9" spans="1:14" s="18" customFormat="1" ht="15" customHeight="1" x14ac:dyDescent="0.3">
      <c r="F9" s="23"/>
      <c r="G9" s="71"/>
      <c r="H9" s="71"/>
      <c r="I9" s="71"/>
      <c r="J9" s="71"/>
      <c r="K9" s="23"/>
    </row>
    <row r="10" spans="1:14" s="18" customFormat="1" ht="15" customHeight="1" x14ac:dyDescent="0.3">
      <c r="B10" s="19"/>
      <c r="C10" s="19"/>
      <c r="F10" s="23"/>
      <c r="G10" s="71"/>
      <c r="H10" s="71"/>
      <c r="I10" s="71"/>
      <c r="J10" s="71"/>
      <c r="K10" s="23"/>
    </row>
    <row r="11" spans="1:14" s="18" customFormat="1" ht="15" customHeight="1" x14ac:dyDescent="0.3">
      <c r="B11" s="15"/>
      <c r="C11" s="15"/>
      <c r="D11" s="16"/>
      <c r="F11" s="20"/>
      <c r="G11" s="20"/>
      <c r="H11" s="20"/>
      <c r="I11" s="20"/>
      <c r="J11" s="20"/>
      <c r="K11" s="20"/>
    </row>
    <row r="12" spans="1:14" s="18" customFormat="1" ht="15" customHeight="1" x14ac:dyDescent="0.3">
      <c r="A12" s="21"/>
      <c r="B12" s="15"/>
      <c r="C12" s="15"/>
      <c r="D12" s="24"/>
      <c r="F12" s="20"/>
      <c r="G12" s="67"/>
      <c r="H12" s="67"/>
      <c r="I12" s="67"/>
      <c r="J12" s="67"/>
      <c r="K12" s="20"/>
    </row>
    <row r="13" spans="1:14" s="18" customFormat="1" ht="15" customHeight="1" x14ac:dyDescent="0.3">
      <c r="A13" s="14"/>
      <c r="B13" s="15"/>
      <c r="C13" s="15"/>
      <c r="D13" s="25"/>
      <c r="F13" s="20"/>
      <c r="G13" s="67"/>
      <c r="H13" s="67"/>
      <c r="I13" s="67"/>
      <c r="J13" s="67"/>
      <c r="K13" s="20"/>
    </row>
    <row r="14" spans="1:14" s="18" customFormat="1" ht="15" customHeight="1" x14ac:dyDescent="0.3">
      <c r="A14" s="17"/>
      <c r="B14" s="15"/>
      <c r="C14" s="15"/>
      <c r="D14" s="25"/>
      <c r="F14" s="20"/>
      <c r="G14" s="67"/>
      <c r="H14" s="67"/>
      <c r="I14" s="67"/>
      <c r="J14" s="67"/>
      <c r="K14" s="20"/>
    </row>
    <row r="15" spans="1:14" s="18" customFormat="1" ht="15" customHeight="1" x14ac:dyDescent="0.3">
      <c r="A15" s="17"/>
      <c r="B15" s="15"/>
      <c r="C15" s="15"/>
      <c r="D15" s="25"/>
      <c r="F15" s="20"/>
      <c r="G15" s="20"/>
      <c r="H15" s="20"/>
      <c r="I15" s="20"/>
      <c r="J15" s="20"/>
      <c r="K15" s="20"/>
    </row>
    <row r="16" spans="1:14" s="18" customFormat="1" ht="15" customHeight="1" x14ac:dyDescent="0.3">
      <c r="A16" s="17"/>
      <c r="B16" s="15"/>
      <c r="C16" s="15"/>
      <c r="D16" s="26"/>
      <c r="F16" s="20"/>
      <c r="G16" s="67"/>
      <c r="H16" s="67"/>
      <c r="I16" s="67"/>
      <c r="J16" s="67"/>
      <c r="K16" s="20"/>
    </row>
    <row r="17" spans="1:11" s="18" customFormat="1" ht="15" customHeight="1" x14ac:dyDescent="0.3">
      <c r="A17" s="17"/>
      <c r="B17" s="27"/>
      <c r="C17" s="28"/>
      <c r="D17" s="26"/>
      <c r="F17" s="20"/>
      <c r="G17" s="20"/>
      <c r="H17" s="20"/>
      <c r="I17" s="20"/>
      <c r="J17" s="20"/>
      <c r="K17" s="20"/>
    </row>
    <row r="18" spans="1:11" ht="15" customHeight="1" x14ac:dyDescent="0.3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2018&amp;C&amp;10Page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"/>
  <sheetViews>
    <sheetView showGridLines="0" zoomScaleNormal="100" workbookViewId="0"/>
  </sheetViews>
  <sheetFormatPr defaultColWidth="9.109375" defaultRowHeight="14.4" x14ac:dyDescent="0.3"/>
  <cols>
    <col min="1" max="1" width="1.44140625" customWidth="1"/>
    <col min="2" max="2" width="2.88671875" customWidth="1"/>
    <col min="3" max="3" width="13.33203125" customWidth="1"/>
    <col min="4" max="4" width="2.88671875" customWidth="1"/>
    <col min="5" max="7" width="1.44140625" customWidth="1"/>
    <col min="8" max="8" width="2.88671875" customWidth="1"/>
    <col min="9" max="9" width="42.6640625" customWidth="1"/>
    <col min="10" max="11" width="1.44140625" customWidth="1"/>
    <col min="12" max="12" width="15.5546875" bestFit="1" customWidth="1"/>
    <col min="13" max="14" width="1.44140625" customWidth="1"/>
    <col min="15" max="15" width="2.88671875" customWidth="1"/>
    <col min="16" max="16" width="32.5546875" customWidth="1"/>
    <col min="17" max="17" width="2.88671875" customWidth="1"/>
    <col min="18" max="18" width="1.44140625" customWidth="1"/>
    <col min="23" max="23" width="17.6640625" bestFit="1" customWidth="1"/>
  </cols>
  <sheetData>
    <row r="1" spans="1:18" s="29" customFormat="1" ht="45" customHeight="1" x14ac:dyDescent="0.55000000000000004">
      <c r="A1" s="10" t="str">
        <f>Welcome!A2</f>
        <v>Analyzing Industrial Companies</v>
      </c>
      <c r="B1" s="10"/>
      <c r="C1" s="10"/>
      <c r="D1" s="10"/>
      <c r="E1" s="10"/>
      <c r="F1" s="10"/>
      <c r="G1" s="10"/>
      <c r="H1" s="10"/>
      <c r="I1" s="10"/>
      <c r="J1" s="5"/>
      <c r="K1" s="5"/>
      <c r="L1" s="5"/>
      <c r="M1" s="5"/>
      <c r="N1" s="5"/>
      <c r="O1" s="5"/>
      <c r="P1" s="5"/>
      <c r="Q1" s="5"/>
      <c r="R1" s="5"/>
    </row>
    <row r="2" spans="1:18" s="30" customFormat="1" ht="30" customHeight="1" x14ac:dyDescent="0.4">
      <c r="A2" s="11" t="s">
        <v>14</v>
      </c>
      <c r="B2" s="11"/>
      <c r="C2" s="11"/>
      <c r="D2" s="11"/>
      <c r="E2" s="11"/>
      <c r="F2" s="11"/>
      <c r="G2" s="11"/>
      <c r="H2" s="11"/>
      <c r="I2" s="11"/>
      <c r="J2" s="6"/>
      <c r="K2" s="6"/>
      <c r="L2" s="6"/>
      <c r="M2" s="6"/>
      <c r="N2" s="6"/>
      <c r="O2" s="6"/>
      <c r="P2" s="6"/>
      <c r="Q2" s="6"/>
      <c r="R2" s="6"/>
    </row>
    <row r="3" spans="1:18" s="2" customFormat="1" ht="7.5" customHeight="1" x14ac:dyDescent="0.3"/>
    <row r="4" spans="1:18" s="2" customFormat="1" ht="22.5" customHeight="1" x14ac:dyDescent="0.3">
      <c r="A4" s="1"/>
      <c r="B4" s="73" t="s">
        <v>0</v>
      </c>
      <c r="C4" s="73"/>
      <c r="D4" s="73"/>
      <c r="E4" s="73"/>
      <c r="F4" s="73"/>
      <c r="G4" s="73"/>
      <c r="H4" s="73"/>
      <c r="I4" s="73"/>
      <c r="K4" s="1"/>
      <c r="L4" s="73" t="s">
        <v>1</v>
      </c>
      <c r="M4" s="73"/>
      <c r="N4" s="73"/>
      <c r="O4" s="73"/>
      <c r="P4" s="73"/>
      <c r="Q4" s="35"/>
      <c r="R4" s="35"/>
    </row>
    <row r="5" spans="1:18" s="2" customFormat="1" ht="15" customHeight="1" x14ac:dyDescent="0.3">
      <c r="A5" s="12"/>
      <c r="B5" s="55" t="s">
        <v>47</v>
      </c>
      <c r="C5" s="13"/>
      <c r="D5" s="13"/>
      <c r="E5" s="13"/>
      <c r="F5" s="13"/>
      <c r="G5" s="13"/>
      <c r="H5" s="13"/>
      <c r="I5" s="13"/>
      <c r="K5" s="1"/>
      <c r="L5" s="8" t="s">
        <v>2</v>
      </c>
      <c r="M5" s="8"/>
      <c r="N5" s="75"/>
      <c r="O5" s="75"/>
      <c r="P5" s="75"/>
      <c r="Q5" s="75"/>
      <c r="R5" s="35"/>
    </row>
    <row r="6" spans="1:18" s="2" customFormat="1" ht="15" customHeight="1" x14ac:dyDescent="0.3">
      <c r="A6" s="3"/>
      <c r="B6" s="55" t="s">
        <v>48</v>
      </c>
      <c r="C6" s="13"/>
      <c r="D6" s="13"/>
      <c r="E6" s="13"/>
      <c r="F6" s="13"/>
      <c r="G6" s="13"/>
      <c r="H6" s="13"/>
      <c r="I6" s="13"/>
      <c r="K6" s="12"/>
      <c r="L6" s="8" t="s">
        <v>3</v>
      </c>
      <c r="M6" s="8"/>
      <c r="N6" s="76"/>
      <c r="O6" s="76"/>
      <c r="P6" s="76"/>
      <c r="Q6" s="76"/>
      <c r="R6" s="35"/>
    </row>
    <row r="7" spans="1:18" s="2" customFormat="1" ht="15" customHeight="1" x14ac:dyDescent="0.3">
      <c r="A7" s="13"/>
      <c r="B7" s="55" t="s">
        <v>49</v>
      </c>
      <c r="C7" s="13"/>
      <c r="D7" s="13"/>
      <c r="E7" s="13"/>
      <c r="F7" s="13"/>
      <c r="G7" s="13"/>
      <c r="H7" s="13"/>
      <c r="I7" s="13"/>
      <c r="K7" s="3"/>
      <c r="L7" s="8" t="s">
        <v>4</v>
      </c>
      <c r="M7" s="8"/>
      <c r="N7" s="75"/>
      <c r="O7" s="75"/>
      <c r="P7" s="75"/>
      <c r="Q7" s="75"/>
      <c r="R7" s="35"/>
    </row>
    <row r="8" spans="1:18" s="2" customFormat="1" ht="15" customHeight="1" x14ac:dyDescent="0.3">
      <c r="A8" s="13"/>
      <c r="B8" s="55" t="s">
        <v>50</v>
      </c>
      <c r="C8" s="13"/>
      <c r="D8" s="13"/>
      <c r="E8" s="13"/>
      <c r="F8" s="13"/>
      <c r="G8" s="13"/>
      <c r="H8" s="13"/>
      <c r="I8" s="13"/>
      <c r="K8" s="13"/>
      <c r="L8" s="8" t="s">
        <v>5</v>
      </c>
      <c r="M8" s="8"/>
      <c r="N8" s="75"/>
      <c r="O8" s="75"/>
      <c r="P8" s="75"/>
      <c r="Q8" s="75"/>
      <c r="R8" s="35"/>
    </row>
    <row r="9" spans="1:18" s="2" customFormat="1" ht="15" customHeight="1" x14ac:dyDescent="0.3">
      <c r="A9" s="36"/>
      <c r="B9" s="55" t="s">
        <v>51</v>
      </c>
      <c r="C9" s="13"/>
      <c r="D9" s="36"/>
      <c r="E9" s="36"/>
      <c r="F9" s="36"/>
      <c r="G9" s="36"/>
      <c r="H9" s="36"/>
      <c r="I9" s="36"/>
      <c r="K9" s="13"/>
      <c r="L9" s="8" t="s">
        <v>6</v>
      </c>
      <c r="M9" s="8"/>
      <c r="N9" s="75" t="s">
        <v>8</v>
      </c>
      <c r="O9" s="75"/>
      <c r="P9" s="75"/>
      <c r="Q9" s="75"/>
      <c r="R9" s="35"/>
    </row>
    <row r="10" spans="1:18" s="2" customFormat="1" ht="15" customHeight="1" x14ac:dyDescent="0.3">
      <c r="A10" s="34"/>
      <c r="B10" s="7"/>
      <c r="C10" s="13"/>
      <c r="D10" s="34"/>
      <c r="E10" s="34"/>
      <c r="F10" s="34"/>
      <c r="G10" s="34"/>
      <c r="H10" s="34"/>
      <c r="I10" s="34"/>
      <c r="K10" s="13"/>
      <c r="L10" s="8" t="s">
        <v>7</v>
      </c>
      <c r="M10" s="8"/>
      <c r="N10" s="77">
        <v>0</v>
      </c>
      <c r="O10" s="77"/>
      <c r="P10" s="77"/>
      <c r="Q10" s="77"/>
      <c r="R10" s="42"/>
    </row>
    <row r="11" spans="1:18" s="2" customFormat="1" ht="15" customHeight="1" thickBot="1" x14ac:dyDescent="0.35">
      <c r="A11" s="39"/>
      <c r="B11" s="39"/>
      <c r="C11" s="39"/>
      <c r="D11" s="39"/>
      <c r="E11" s="39"/>
      <c r="F11" s="39"/>
      <c r="G11" s="39"/>
      <c r="H11" s="39"/>
      <c r="I11" s="39"/>
      <c r="K11" s="4"/>
      <c r="L11" s="54"/>
      <c r="M11" s="54"/>
      <c r="N11" s="43"/>
      <c r="O11" s="44"/>
      <c r="P11" s="44"/>
      <c r="Q11" s="45"/>
      <c r="R11" s="46"/>
    </row>
    <row r="12" spans="1:18" s="2" customFormat="1" ht="7.5" customHeight="1" x14ac:dyDescent="0.3">
      <c r="K12" s="20"/>
      <c r="L12" s="20"/>
      <c r="M12" s="20"/>
      <c r="N12" s="20"/>
      <c r="O12" s="20"/>
      <c r="P12" s="20"/>
      <c r="Q12" s="20"/>
      <c r="R12" s="20"/>
    </row>
    <row r="13" spans="1:18" s="2" customFormat="1" ht="22.5" customHeight="1" x14ac:dyDescent="0.3">
      <c r="A13" s="50"/>
      <c r="B13" s="74" t="s">
        <v>15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N13" s="1"/>
      <c r="O13" s="73" t="s">
        <v>10</v>
      </c>
      <c r="P13" s="73"/>
      <c r="Q13" s="73"/>
      <c r="R13" s="53"/>
    </row>
    <row r="14" spans="1:18" s="2" customFormat="1" ht="15" customHeight="1" x14ac:dyDescent="0.3">
      <c r="A14" s="51"/>
      <c r="B14" s="72" t="s">
        <v>16</v>
      </c>
      <c r="C14" s="72"/>
      <c r="D14" s="72" t="s">
        <v>17</v>
      </c>
      <c r="E14" s="72"/>
      <c r="F14" s="72"/>
      <c r="G14" s="72"/>
      <c r="H14" s="72"/>
      <c r="I14" s="72"/>
      <c r="J14" s="72"/>
      <c r="K14" s="72"/>
      <c r="L14" s="72"/>
      <c r="N14" s="12"/>
      <c r="O14" s="22"/>
      <c r="P14" s="17"/>
      <c r="Q14" s="17"/>
      <c r="R14" s="51"/>
    </row>
    <row r="15" spans="1:18" s="2" customFormat="1" ht="15" customHeight="1" x14ac:dyDescent="0.3">
      <c r="A15" s="51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N15" s="3"/>
      <c r="O15" s="22"/>
      <c r="P15" s="47" t="s">
        <v>11</v>
      </c>
      <c r="Q15" s="17"/>
      <c r="R15" s="51"/>
    </row>
    <row r="16" spans="1:18" s="2" customFormat="1" ht="15" customHeight="1" x14ac:dyDescent="0.3">
      <c r="A16" s="51"/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N16" s="13"/>
      <c r="O16" s="22"/>
      <c r="P16" s="31" t="s">
        <v>12</v>
      </c>
      <c r="Q16" s="17"/>
      <c r="R16" s="51"/>
    </row>
    <row r="17" spans="1:18" s="2" customFormat="1" ht="15" customHeight="1" x14ac:dyDescent="0.3">
      <c r="A17" s="51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N17" s="13"/>
      <c r="O17" s="22"/>
      <c r="P17" t="s">
        <v>13</v>
      </c>
      <c r="Q17" s="17"/>
      <c r="R17" s="51"/>
    </row>
    <row r="18" spans="1:18" s="2" customFormat="1" ht="15" customHeight="1" x14ac:dyDescent="0.3">
      <c r="A18" s="34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N18" s="34"/>
      <c r="O18" s="48"/>
      <c r="P18" s="48"/>
      <c r="Q18" s="48"/>
      <c r="R18" s="34"/>
    </row>
    <row r="19" spans="1:18" ht="15" thickBot="1" x14ac:dyDescent="0.35">
      <c r="A19" s="39"/>
      <c r="B19" s="39"/>
      <c r="C19" s="39"/>
      <c r="D19" s="52"/>
      <c r="E19" s="52"/>
      <c r="F19" s="52"/>
      <c r="G19" s="52"/>
      <c r="H19" s="52"/>
      <c r="I19" s="52"/>
      <c r="J19" s="52"/>
      <c r="K19" s="52"/>
      <c r="L19" s="52"/>
      <c r="N19" s="39"/>
      <c r="O19" s="39"/>
      <c r="P19" s="39"/>
      <c r="Q19" s="39"/>
      <c r="R19" s="39"/>
    </row>
    <row r="20" spans="1:18" x14ac:dyDescent="0.3">
      <c r="Q20" s="49"/>
    </row>
  </sheetData>
  <mergeCells count="20"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  <mergeCell ref="B17:C17"/>
  </mergeCell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2018&amp;C&amp;10Page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47"/>
  <sheetViews>
    <sheetView tabSelected="1" zoomScale="130" zoomScaleNormal="130" workbookViewId="0"/>
  </sheetViews>
  <sheetFormatPr defaultColWidth="12.5546875" defaultRowHeight="15" customHeight="1" x14ac:dyDescent="0.3"/>
  <cols>
    <col min="1" max="1" width="1.5546875" style="59" customWidth="1"/>
    <col min="2" max="2" width="47.44140625" style="60" customWidth="1"/>
    <col min="3" max="4" width="16.33203125" customWidth="1"/>
    <col min="5" max="5" width="17.5546875" customWidth="1"/>
    <col min="6" max="9" width="13.5546875" customWidth="1"/>
    <col min="10" max="42" width="12.5546875" customWidth="1"/>
  </cols>
  <sheetData>
    <row r="1" spans="1:10" s="41" customFormat="1" ht="45" customHeight="1" x14ac:dyDescent="0.55000000000000004">
      <c r="A1" s="56" t="str">
        <f>Info!A1</f>
        <v>Analyzing Industrial Companies</v>
      </c>
      <c r="B1" s="9"/>
      <c r="C1" s="57"/>
      <c r="D1" s="57"/>
      <c r="E1" s="57"/>
      <c r="F1" s="57"/>
      <c r="G1" s="57"/>
      <c r="H1" s="57"/>
      <c r="I1" s="57"/>
      <c r="J1" s="57"/>
    </row>
    <row r="2" spans="1:10" s="30" customFormat="1" ht="30" customHeight="1" x14ac:dyDescent="0.4">
      <c r="A2" s="11" t="s">
        <v>16</v>
      </c>
      <c r="B2" s="6"/>
      <c r="C2" s="58"/>
      <c r="D2" s="58"/>
      <c r="E2" s="58"/>
      <c r="F2" s="58"/>
      <c r="G2" s="58"/>
      <c r="H2" s="58"/>
      <c r="I2" s="58"/>
      <c r="J2" s="58"/>
    </row>
    <row r="3" spans="1:10" ht="15" customHeight="1" x14ac:dyDescent="0.3">
      <c r="A3"/>
      <c r="B3"/>
    </row>
    <row r="4" spans="1:10" ht="15" customHeight="1" x14ac:dyDescent="0.3">
      <c r="A4"/>
      <c r="B4" s="60" t="s">
        <v>21</v>
      </c>
    </row>
    <row r="5" spans="1:10" ht="15" customHeight="1" x14ac:dyDescent="0.3">
      <c r="A5"/>
      <c r="B5" s="60" t="s">
        <v>30</v>
      </c>
    </row>
    <row r="6" spans="1:10" ht="15" customHeight="1" x14ac:dyDescent="0.3">
      <c r="A6"/>
      <c r="B6" s="60" t="s">
        <v>29</v>
      </c>
    </row>
    <row r="7" spans="1:10" ht="15" customHeight="1" x14ac:dyDescent="0.3">
      <c r="A7"/>
      <c r="B7"/>
    </row>
    <row r="8" spans="1:10" ht="15" customHeight="1" x14ac:dyDescent="0.3">
      <c r="A8"/>
      <c r="B8" s="60" t="s">
        <v>22</v>
      </c>
      <c r="C8" s="65">
        <v>14</v>
      </c>
    </row>
    <row r="9" spans="1:10" ht="15" customHeight="1" x14ac:dyDescent="0.3">
      <c r="A9"/>
      <c r="B9" s="60" t="s">
        <v>20</v>
      </c>
      <c r="C9" s="65">
        <v>5</v>
      </c>
    </row>
    <row r="10" spans="1:10" ht="15" customHeight="1" x14ac:dyDescent="0.3">
      <c r="A10"/>
      <c r="B10" s="60" t="s">
        <v>43</v>
      </c>
      <c r="C10" s="63">
        <v>330</v>
      </c>
    </row>
    <row r="11" spans="1:10" ht="15" customHeight="1" x14ac:dyDescent="0.3">
      <c r="A11"/>
      <c r="B11"/>
    </row>
    <row r="12" spans="1:10" ht="15" customHeight="1" x14ac:dyDescent="0.3">
      <c r="A12"/>
      <c r="B12" s="64" t="s">
        <v>44</v>
      </c>
    </row>
    <row r="13" spans="1:10" ht="15" customHeight="1" x14ac:dyDescent="0.3">
      <c r="A13"/>
      <c r="B13"/>
    </row>
    <row r="14" spans="1:10" ht="15" customHeight="1" x14ac:dyDescent="0.3">
      <c r="A14"/>
      <c r="B14"/>
    </row>
    <row r="15" spans="1:10" ht="15" customHeight="1" x14ac:dyDescent="0.3">
      <c r="A15"/>
      <c r="B15"/>
    </row>
    <row r="16" spans="1:10" ht="15" customHeight="1" x14ac:dyDescent="0.3">
      <c r="A16"/>
      <c r="B16"/>
    </row>
    <row r="17" spans="1:7" ht="15" customHeight="1" x14ac:dyDescent="0.3">
      <c r="A17"/>
      <c r="B17"/>
    </row>
    <row r="18" spans="1:7" ht="15" customHeight="1" x14ac:dyDescent="0.3">
      <c r="A18"/>
      <c r="B18"/>
    </row>
    <row r="19" spans="1:7" ht="15" customHeight="1" x14ac:dyDescent="0.3">
      <c r="A19"/>
      <c r="B19"/>
    </row>
    <row r="20" spans="1:7" ht="15" customHeight="1" x14ac:dyDescent="0.3">
      <c r="A20"/>
      <c r="B20"/>
    </row>
    <row r="21" spans="1:7" ht="15" customHeight="1" x14ac:dyDescent="0.3">
      <c r="A21"/>
      <c r="B21"/>
    </row>
    <row r="22" spans="1:7" ht="15" customHeight="1" x14ac:dyDescent="0.3">
      <c r="A22"/>
      <c r="B22"/>
    </row>
    <row r="23" spans="1:7" ht="15" customHeight="1" x14ac:dyDescent="0.3">
      <c r="A23"/>
      <c r="B23"/>
    </row>
    <row r="24" spans="1:7" ht="15" customHeight="1" x14ac:dyDescent="0.3">
      <c r="A24"/>
      <c r="B24"/>
    </row>
    <row r="25" spans="1:7" ht="15" customHeight="1" x14ac:dyDescent="0.3">
      <c r="A25"/>
      <c r="B25"/>
    </row>
    <row r="26" spans="1:7" ht="15" customHeight="1" x14ac:dyDescent="0.3">
      <c r="A26"/>
      <c r="B26"/>
    </row>
    <row r="27" spans="1:7" ht="15" customHeight="1" x14ac:dyDescent="0.3">
      <c r="A27"/>
      <c r="B27"/>
    </row>
    <row r="28" spans="1:7" ht="15" customHeight="1" x14ac:dyDescent="0.3">
      <c r="A28"/>
      <c r="B28"/>
    </row>
    <row r="29" spans="1:7" ht="15" customHeight="1" x14ac:dyDescent="0.3">
      <c r="A29"/>
      <c r="B29"/>
    </row>
    <row r="30" spans="1:7" ht="15" customHeight="1" x14ac:dyDescent="0.3">
      <c r="A30"/>
      <c r="B30"/>
    </row>
    <row r="31" spans="1:7" ht="15" customHeight="1" x14ac:dyDescent="0.3">
      <c r="A31"/>
      <c r="B31"/>
      <c r="G31" s="62"/>
    </row>
    <row r="32" spans="1:7" ht="15" customHeight="1" x14ac:dyDescent="0.3">
      <c r="A32"/>
      <c r="B32"/>
      <c r="G32" s="62"/>
    </row>
    <row r="33" spans="1:7" ht="15" customHeight="1" x14ac:dyDescent="0.3">
      <c r="A33"/>
      <c r="B33"/>
    </row>
    <row r="34" spans="1:7" ht="15" customHeight="1" x14ac:dyDescent="0.3">
      <c r="A34"/>
      <c r="B34"/>
      <c r="G34" s="62"/>
    </row>
    <row r="35" spans="1:7" ht="15" customHeight="1" x14ac:dyDescent="0.3">
      <c r="A35"/>
      <c r="B35"/>
    </row>
    <row r="36" spans="1:7" ht="15" customHeight="1" x14ac:dyDescent="0.3">
      <c r="A36"/>
      <c r="B36"/>
    </row>
    <row r="37" spans="1:7" ht="15" customHeight="1" x14ac:dyDescent="0.3">
      <c r="A37"/>
      <c r="B37"/>
    </row>
    <row r="38" spans="1:7" ht="15" customHeight="1" x14ac:dyDescent="0.3">
      <c r="A38"/>
      <c r="B38"/>
      <c r="G38" s="62"/>
    </row>
    <row r="39" spans="1:7" ht="15" customHeight="1" x14ac:dyDescent="0.3">
      <c r="A39"/>
      <c r="B39"/>
    </row>
    <row r="40" spans="1:7" ht="15" customHeight="1" x14ac:dyDescent="0.3">
      <c r="A40"/>
      <c r="B40"/>
      <c r="G40" s="62"/>
    </row>
    <row r="41" spans="1:7" ht="15" customHeight="1" x14ac:dyDescent="0.3">
      <c r="A41"/>
      <c r="B41"/>
    </row>
    <row r="42" spans="1:7" ht="15" customHeight="1" x14ac:dyDescent="0.3">
      <c r="A42"/>
      <c r="B42"/>
    </row>
    <row r="43" spans="1:7" ht="15" customHeight="1" x14ac:dyDescent="0.3">
      <c r="A43"/>
      <c r="B43"/>
    </row>
    <row r="44" spans="1:7" ht="15" customHeight="1" x14ac:dyDescent="0.3">
      <c r="A44"/>
      <c r="B44"/>
    </row>
    <row r="45" spans="1:7" ht="15" customHeight="1" x14ac:dyDescent="0.3">
      <c r="A45"/>
      <c r="B45"/>
      <c r="G45" s="62"/>
    </row>
    <row r="46" spans="1:7" ht="15" customHeight="1" x14ac:dyDescent="0.3">
      <c r="A46"/>
      <c r="B46"/>
      <c r="G46" s="62"/>
    </row>
    <row r="47" spans="1:7" ht="15" customHeight="1" x14ac:dyDescent="0.3">
      <c r="A47"/>
      <c r="B47"/>
    </row>
    <row r="48" spans="1:7" ht="15" customHeight="1" x14ac:dyDescent="0.3">
      <c r="A48"/>
      <c r="B48"/>
      <c r="G48" s="62"/>
    </row>
    <row r="49" spans="1:7" ht="15" customHeight="1" x14ac:dyDescent="0.3">
      <c r="A49"/>
      <c r="B49"/>
      <c r="G49" s="62"/>
    </row>
    <row r="50" spans="1:7" ht="15" customHeight="1" x14ac:dyDescent="0.3">
      <c r="A50"/>
      <c r="B50"/>
    </row>
    <row r="51" spans="1:7" ht="15" customHeight="1" x14ac:dyDescent="0.3">
      <c r="A51"/>
      <c r="B51"/>
    </row>
    <row r="52" spans="1:7" ht="15" customHeight="1" x14ac:dyDescent="0.3">
      <c r="A52"/>
      <c r="B52" s="64" t="s">
        <v>33</v>
      </c>
    </row>
    <row r="53" spans="1:7" ht="15" customHeight="1" x14ac:dyDescent="0.3">
      <c r="A53"/>
      <c r="B53" s="60" t="s">
        <v>34</v>
      </c>
      <c r="C53" s="63">
        <f>33350.7+874.5</f>
        <v>34225.199999999997</v>
      </c>
    </row>
    <row r="54" spans="1:7" ht="15" customHeight="1" x14ac:dyDescent="0.3">
      <c r="A54"/>
      <c r="B54" s="60" t="s">
        <v>35</v>
      </c>
      <c r="C54" s="63">
        <f>31078.5-297.8-299.8</f>
        <v>30480.9</v>
      </c>
    </row>
    <row r="55" spans="1:7" ht="15" customHeight="1" x14ac:dyDescent="0.3">
      <c r="A55"/>
      <c r="B55" s="60" t="s">
        <v>19</v>
      </c>
      <c r="C55">
        <f>C53-C54</f>
        <v>3744.2999999999956</v>
      </c>
      <c r="D55" t="str">
        <f ca="1">IF(ISBLANK(C55),"",_xlfn.FORMULATEXT(C55))</f>
        <v>=C53-C54</v>
      </c>
    </row>
    <row r="56" spans="1:7" ht="15" customHeight="1" x14ac:dyDescent="0.3">
      <c r="A56"/>
      <c r="B56" s="60" t="s">
        <v>36</v>
      </c>
      <c r="C56">
        <f>C55*C8</f>
        <v>52420.199999999939</v>
      </c>
      <c r="D56" t="str">
        <f ca="1">IF(ISBLANK(C56),"",_xlfn.FORMULATEXT(C56))</f>
        <v>=C55*C8</v>
      </c>
    </row>
    <row r="57" spans="1:7" ht="15" customHeight="1" x14ac:dyDescent="0.3">
      <c r="A57"/>
    </row>
    <row r="58" spans="1:7" ht="15" customHeight="1" x14ac:dyDescent="0.3">
      <c r="A58"/>
      <c r="B58" s="60" t="s">
        <v>37</v>
      </c>
    </row>
    <row r="59" spans="1:7" ht="15" customHeight="1" x14ac:dyDescent="0.3">
      <c r="A59"/>
      <c r="B59" s="60" t="s">
        <v>23</v>
      </c>
      <c r="C59" s="63">
        <v>3194.8</v>
      </c>
    </row>
    <row r="60" spans="1:7" ht="15" customHeight="1" x14ac:dyDescent="0.3">
      <c r="A60"/>
      <c r="B60" s="60" t="s">
        <v>24</v>
      </c>
      <c r="C60" s="63">
        <v>8.1999999999999993</v>
      </c>
    </row>
    <row r="61" spans="1:7" ht="15" customHeight="1" x14ac:dyDescent="0.3">
      <c r="A61"/>
      <c r="B61" s="60" t="s">
        <v>27</v>
      </c>
      <c r="C61" s="63">
        <f>93.1+76.1</f>
        <v>169.2</v>
      </c>
    </row>
    <row r="62" spans="1:7" ht="15" customHeight="1" x14ac:dyDescent="0.3">
      <c r="A62"/>
      <c r="B62" s="60" t="s">
        <v>28</v>
      </c>
      <c r="C62" s="61">
        <v>5231.2</v>
      </c>
    </row>
    <row r="63" spans="1:7" ht="15" customHeight="1" x14ac:dyDescent="0.3">
      <c r="A63"/>
      <c r="B63" s="60" t="s">
        <v>31</v>
      </c>
      <c r="C63" s="63">
        <f>1241.5-496.8</f>
        <v>744.7</v>
      </c>
    </row>
    <row r="64" spans="1:7" ht="15" customHeight="1" x14ac:dyDescent="0.3">
      <c r="A64"/>
      <c r="B64" s="60" t="s">
        <v>25</v>
      </c>
      <c r="C64" s="63">
        <f>1434+75.6</f>
        <v>1509.6</v>
      </c>
    </row>
    <row r="65" spans="1:4" ht="15" customHeight="1" x14ac:dyDescent="0.3">
      <c r="A65"/>
      <c r="B65" s="60" t="s">
        <v>26</v>
      </c>
      <c r="C65" s="63">
        <v>4713.8999999999996</v>
      </c>
    </row>
    <row r="66" spans="1:4" ht="15" customHeight="1" x14ac:dyDescent="0.3">
      <c r="A66"/>
      <c r="B66" s="60" t="s">
        <v>32</v>
      </c>
      <c r="C66" s="63">
        <f>5659.8-1502.6</f>
        <v>4157.2000000000007</v>
      </c>
    </row>
    <row r="67" spans="1:4" ht="15" customHeight="1" x14ac:dyDescent="0.3">
      <c r="A67"/>
      <c r="B67" s="60" t="s">
        <v>41</v>
      </c>
      <c r="C67">
        <f>C56+SUM(C59:C63)-SUM(C64:C66)</f>
        <v>51387.599999999933</v>
      </c>
      <c r="D67" t="str">
        <f ca="1">IF(ISBLANK(C67),"",_xlfn.FORMULATEXT(C67))</f>
        <v>=C56+SUM(C59:C63)-SUM(C64:C66)</v>
      </c>
    </row>
    <row r="68" spans="1:4" ht="15" customHeight="1" x14ac:dyDescent="0.3">
      <c r="A68"/>
      <c r="B68"/>
    </row>
    <row r="69" spans="1:4" ht="15" customHeight="1" x14ac:dyDescent="0.3">
      <c r="A69"/>
      <c r="B69" s="64" t="s">
        <v>38</v>
      </c>
    </row>
    <row r="70" spans="1:4" ht="15" customHeight="1" x14ac:dyDescent="0.3">
      <c r="A70"/>
      <c r="B70" s="60" t="s">
        <v>39</v>
      </c>
      <c r="C70" s="63">
        <v>940</v>
      </c>
    </row>
    <row r="71" spans="1:4" ht="15" customHeight="1" x14ac:dyDescent="0.3">
      <c r="A71"/>
      <c r="B71" s="60" t="s">
        <v>40</v>
      </c>
      <c r="C71">
        <f>C70*C9</f>
        <v>4700</v>
      </c>
      <c r="D71" t="str">
        <f ca="1">IF(ISBLANK(C71),"",_xlfn.FORMULATEXT(C71))</f>
        <v>=C70*C9</v>
      </c>
    </row>
    <row r="72" spans="1:4" ht="15" customHeight="1" x14ac:dyDescent="0.3">
      <c r="A72"/>
    </row>
    <row r="73" spans="1:4" ht="15" customHeight="1" x14ac:dyDescent="0.3">
      <c r="A73"/>
      <c r="B73" s="60" t="s">
        <v>42</v>
      </c>
      <c r="C73">
        <f>C71+C67</f>
        <v>56087.599999999933</v>
      </c>
      <c r="D73" t="str">
        <f ca="1">IF(ISBLANK(C73),"",_xlfn.FORMULATEXT(C73))</f>
        <v>=C71+C67</v>
      </c>
    </row>
    <row r="74" spans="1:4" ht="15" customHeight="1" x14ac:dyDescent="0.3">
      <c r="A74"/>
    </row>
    <row r="75" spans="1:4" ht="15" customHeight="1" x14ac:dyDescent="0.3">
      <c r="A75"/>
      <c r="B75" s="60" t="s">
        <v>45</v>
      </c>
      <c r="C75">
        <f>C73/C10</f>
        <v>169.96242424242405</v>
      </c>
      <c r="D75" t="str">
        <f ca="1">IF(ISBLANK(C75),"",_xlfn.FORMULATEXT(C75))</f>
        <v>=C73/C10</v>
      </c>
    </row>
    <row r="76" spans="1:4" ht="15" customHeight="1" x14ac:dyDescent="0.3">
      <c r="A76"/>
      <c r="B76"/>
    </row>
    <row r="77" spans="1:4" ht="15" customHeight="1" x14ac:dyDescent="0.3">
      <c r="A77"/>
      <c r="B77"/>
    </row>
    <row r="78" spans="1:4" ht="15" customHeight="1" x14ac:dyDescent="0.3">
      <c r="A78" s="59" t="s">
        <v>18</v>
      </c>
      <c r="B78"/>
    </row>
    <row r="79" spans="1:4" ht="15" customHeight="1" x14ac:dyDescent="0.3">
      <c r="A79"/>
      <c r="B79"/>
    </row>
    <row r="80" spans="1:4" ht="15" customHeight="1" x14ac:dyDescent="0.3">
      <c r="A80"/>
      <c r="B80"/>
    </row>
    <row r="81" spans="1:2" ht="15" customHeight="1" x14ac:dyDescent="0.3">
      <c r="A81"/>
      <c r="B81"/>
    </row>
    <row r="82" spans="1:2" ht="15" customHeight="1" x14ac:dyDescent="0.3">
      <c r="A82"/>
      <c r="B82"/>
    </row>
    <row r="83" spans="1:2" ht="15" customHeight="1" x14ac:dyDescent="0.3">
      <c r="A83"/>
      <c r="B83"/>
    </row>
    <row r="84" spans="1:2" ht="15" customHeight="1" x14ac:dyDescent="0.3">
      <c r="A84"/>
      <c r="B84"/>
    </row>
    <row r="85" spans="1:2" ht="15" customHeight="1" x14ac:dyDescent="0.3">
      <c r="A85"/>
      <c r="B85"/>
    </row>
    <row r="86" spans="1:2" ht="15" customHeight="1" x14ac:dyDescent="0.3">
      <c r="A86"/>
      <c r="B86"/>
    </row>
    <row r="87" spans="1:2" ht="15" customHeight="1" x14ac:dyDescent="0.3">
      <c r="A87"/>
      <c r="B87"/>
    </row>
    <row r="88" spans="1:2" ht="15" customHeight="1" x14ac:dyDescent="0.3">
      <c r="A88"/>
      <c r="B88"/>
    </row>
    <row r="89" spans="1:2" ht="15" customHeight="1" x14ac:dyDescent="0.3">
      <c r="A89"/>
      <c r="B89"/>
    </row>
    <row r="90" spans="1:2" ht="15" customHeight="1" x14ac:dyDescent="0.3">
      <c r="A90"/>
      <c r="B90"/>
    </row>
    <row r="91" spans="1:2" ht="15" customHeight="1" x14ac:dyDescent="0.3">
      <c r="A91"/>
      <c r="B91"/>
    </row>
    <row r="92" spans="1:2" ht="15" customHeight="1" x14ac:dyDescent="0.3">
      <c r="A92"/>
      <c r="B92"/>
    </row>
    <row r="93" spans="1:2" ht="15" customHeight="1" x14ac:dyDescent="0.3">
      <c r="A93"/>
      <c r="B93"/>
    </row>
    <row r="94" spans="1:2" ht="15" customHeight="1" x14ac:dyDescent="0.3">
      <c r="A94"/>
      <c r="B94"/>
    </row>
    <row r="95" spans="1:2" ht="15" customHeight="1" x14ac:dyDescent="0.3">
      <c r="A95"/>
      <c r="B95"/>
    </row>
    <row r="96" spans="1:2" ht="15" customHeight="1" x14ac:dyDescent="0.3">
      <c r="A96"/>
      <c r="B96"/>
    </row>
    <row r="97" spans="1:2" ht="15" customHeight="1" x14ac:dyDescent="0.3">
      <c r="A97"/>
      <c r="B97"/>
    </row>
    <row r="98" spans="1:2" ht="15" customHeight="1" x14ac:dyDescent="0.3">
      <c r="A98"/>
      <c r="B98"/>
    </row>
    <row r="99" spans="1:2" ht="15" customHeight="1" x14ac:dyDescent="0.3">
      <c r="A99"/>
      <c r="B99"/>
    </row>
    <row r="100" spans="1:2" ht="15" customHeight="1" x14ac:dyDescent="0.3">
      <c r="A100"/>
      <c r="B100"/>
    </row>
    <row r="101" spans="1:2" ht="15" customHeight="1" x14ac:dyDescent="0.3">
      <c r="A101"/>
      <c r="B101"/>
    </row>
    <row r="102" spans="1:2" ht="15" customHeight="1" x14ac:dyDescent="0.3">
      <c r="A102"/>
      <c r="B102"/>
    </row>
    <row r="103" spans="1:2" ht="15" customHeight="1" x14ac:dyDescent="0.3">
      <c r="A103"/>
      <c r="B103"/>
    </row>
    <row r="104" spans="1:2" ht="15" customHeight="1" x14ac:dyDescent="0.3">
      <c r="A104"/>
      <c r="B104"/>
    </row>
    <row r="105" spans="1:2" ht="15" customHeight="1" x14ac:dyDescent="0.3">
      <c r="A105"/>
      <c r="B105"/>
    </row>
    <row r="106" spans="1:2" ht="15" customHeight="1" x14ac:dyDescent="0.3">
      <c r="A106"/>
      <c r="B106"/>
    </row>
    <row r="107" spans="1:2" ht="15" customHeight="1" x14ac:dyDescent="0.3">
      <c r="A107"/>
      <c r="B107"/>
    </row>
    <row r="108" spans="1:2" ht="15" customHeight="1" x14ac:dyDescent="0.3">
      <c r="A108"/>
      <c r="B108"/>
    </row>
    <row r="109" spans="1:2" ht="15" customHeight="1" x14ac:dyDescent="0.3">
      <c r="A109"/>
      <c r="B109"/>
    </row>
    <row r="110" spans="1:2" ht="15" customHeight="1" x14ac:dyDescent="0.3">
      <c r="A110"/>
      <c r="B110"/>
    </row>
    <row r="111" spans="1:2" ht="15" customHeight="1" x14ac:dyDescent="0.3">
      <c r="A111"/>
      <c r="B111"/>
    </row>
    <row r="112" spans="1:2" ht="15" customHeight="1" x14ac:dyDescent="0.3">
      <c r="A112"/>
      <c r="B112"/>
    </row>
    <row r="113" spans="1:2" ht="15" customHeight="1" x14ac:dyDescent="0.3">
      <c r="A113"/>
      <c r="B113"/>
    </row>
    <row r="114" spans="1:2" ht="15" customHeight="1" x14ac:dyDescent="0.3">
      <c r="A114"/>
      <c r="B114"/>
    </row>
    <row r="115" spans="1:2" ht="15" customHeight="1" x14ac:dyDescent="0.3">
      <c r="A115"/>
      <c r="B115"/>
    </row>
    <row r="116" spans="1:2" ht="15" customHeight="1" x14ac:dyDescent="0.3">
      <c r="A116"/>
      <c r="B116"/>
    </row>
    <row r="117" spans="1:2" ht="15" customHeight="1" x14ac:dyDescent="0.3">
      <c r="A117"/>
      <c r="B117"/>
    </row>
    <row r="118" spans="1:2" ht="15" customHeight="1" x14ac:dyDescent="0.3">
      <c r="A118"/>
      <c r="B118"/>
    </row>
    <row r="119" spans="1:2" ht="15" customHeight="1" x14ac:dyDescent="0.3">
      <c r="A119"/>
      <c r="B119"/>
    </row>
    <row r="120" spans="1:2" ht="15" customHeight="1" x14ac:dyDescent="0.3">
      <c r="A120"/>
      <c r="B120"/>
    </row>
    <row r="121" spans="1:2" ht="15" customHeight="1" x14ac:dyDescent="0.3">
      <c r="A121"/>
      <c r="B121"/>
    </row>
    <row r="122" spans="1:2" ht="15" customHeight="1" x14ac:dyDescent="0.3">
      <c r="A122"/>
      <c r="B122"/>
    </row>
    <row r="123" spans="1:2" ht="15" customHeight="1" x14ac:dyDescent="0.3">
      <c r="A123"/>
      <c r="B123"/>
    </row>
    <row r="124" spans="1:2" ht="15" customHeight="1" x14ac:dyDescent="0.3">
      <c r="A124"/>
      <c r="B124"/>
    </row>
    <row r="125" spans="1:2" ht="15" customHeight="1" x14ac:dyDescent="0.3">
      <c r="A125"/>
      <c r="B125"/>
    </row>
    <row r="126" spans="1:2" ht="15" customHeight="1" x14ac:dyDescent="0.3">
      <c r="A126"/>
      <c r="B126"/>
    </row>
    <row r="127" spans="1:2" ht="15" customHeight="1" x14ac:dyDescent="0.3">
      <c r="A127"/>
      <c r="B127"/>
    </row>
    <row r="128" spans="1:2" ht="15" customHeight="1" x14ac:dyDescent="0.3">
      <c r="A128"/>
      <c r="B128"/>
    </row>
    <row r="129" spans="1:2" ht="15" customHeight="1" x14ac:dyDescent="0.3">
      <c r="A129"/>
      <c r="B129"/>
    </row>
    <row r="130" spans="1:2" ht="15" customHeight="1" x14ac:dyDescent="0.3">
      <c r="A130"/>
      <c r="B130"/>
    </row>
    <row r="131" spans="1:2" ht="15" customHeight="1" x14ac:dyDescent="0.3">
      <c r="A131"/>
      <c r="B131"/>
    </row>
    <row r="132" spans="1:2" ht="15" customHeight="1" x14ac:dyDescent="0.3">
      <c r="A132"/>
      <c r="B132"/>
    </row>
    <row r="133" spans="1:2" ht="15" customHeight="1" x14ac:dyDescent="0.3">
      <c r="A133"/>
      <c r="B133"/>
    </row>
    <row r="134" spans="1:2" ht="15" customHeight="1" x14ac:dyDescent="0.3">
      <c r="A134"/>
      <c r="B134"/>
    </row>
    <row r="135" spans="1:2" ht="15" customHeight="1" x14ac:dyDescent="0.3">
      <c r="A135"/>
      <c r="B135"/>
    </row>
    <row r="136" spans="1:2" ht="15" customHeight="1" x14ac:dyDescent="0.3">
      <c r="A136"/>
      <c r="B136"/>
    </row>
    <row r="137" spans="1:2" ht="15" customHeight="1" x14ac:dyDescent="0.3">
      <c r="A137"/>
      <c r="B137"/>
    </row>
    <row r="138" spans="1:2" ht="15" customHeight="1" x14ac:dyDescent="0.3">
      <c r="A138"/>
      <c r="B138"/>
    </row>
    <row r="139" spans="1:2" ht="15" customHeight="1" x14ac:dyDescent="0.3">
      <c r="A139"/>
      <c r="B139"/>
    </row>
    <row r="140" spans="1:2" ht="15" customHeight="1" x14ac:dyDescent="0.3">
      <c r="A140"/>
      <c r="B140"/>
    </row>
    <row r="141" spans="1:2" ht="15" customHeight="1" x14ac:dyDescent="0.3">
      <c r="A141"/>
      <c r="B141"/>
    </row>
    <row r="142" spans="1:2" ht="15" customHeight="1" x14ac:dyDescent="0.3">
      <c r="A142"/>
      <c r="B142"/>
    </row>
    <row r="143" spans="1:2" ht="15" customHeight="1" x14ac:dyDescent="0.3">
      <c r="A143"/>
      <c r="B143"/>
    </row>
    <row r="144" spans="1:2" ht="15" customHeight="1" x14ac:dyDescent="0.3">
      <c r="A144"/>
      <c r="B144"/>
    </row>
    <row r="145" spans="1:2" ht="15" customHeight="1" x14ac:dyDescent="0.3">
      <c r="A145"/>
      <c r="B145"/>
    </row>
    <row r="146" spans="1:2" ht="15" customHeight="1" x14ac:dyDescent="0.3">
      <c r="A146"/>
      <c r="B146"/>
    </row>
    <row r="147" spans="1:2" ht="15" customHeight="1" x14ac:dyDescent="0.3">
      <c r="A147"/>
      <c r="B147"/>
    </row>
  </sheetData>
  <printOptions headings="1" gridLines="1"/>
  <pageMargins left="0.7" right="0.7" top="0.75" bottom="0.75" header="0.3" footer="0.3"/>
  <pageSetup paperSize="9" scale="52" fitToHeight="0" orientation="landscape" verticalDpi="1200" r:id="rId1"/>
  <headerFooter>
    <oddHeader xml:space="preserve">&amp;R&amp;10&amp;F 
&amp;A
</oddHeader>
    <oddFooter>&amp;L&amp;10© 2018&amp;C&amp;10Page &amp;P of &amp;N&amp;R&amp;G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  <MediaLengthInSeconds xmlns="69eded41-6c5d-4718-b7b7-dbfd1652bccf" xsi:nil="true"/>
    <SharedWithUsers xmlns="6ea4884f-dd23-4a9e-9674-e0962577458b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C9BBE2-2F0C-44CC-A0A1-C65784665295}">
  <ds:schemaRefs>
    <ds:schemaRef ds:uri="6ea4884f-dd23-4a9e-9674-e0962577458b"/>
    <ds:schemaRef ds:uri="http://schemas.microsoft.com/office/2006/documentManagement/types"/>
    <ds:schemaRef ds:uri="http://purl.org/dc/dcmitype/"/>
    <ds:schemaRef ds:uri="69eded41-6c5d-4718-b7b7-dbfd1652bccf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66B3822-FB41-4EA1-8370-F47AB74972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6952C0-F156-4CA4-BF5B-89B8F22995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Welcome</vt:lpstr>
      <vt:lpstr>Info</vt:lpstr>
      <vt:lpstr>Workouts</vt:lpstr>
      <vt:lpstr>Workouts!Print_Area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Kelly</dc:creator>
  <cp:lastModifiedBy>Sound Booth</cp:lastModifiedBy>
  <cp:lastPrinted>2019-09-13T05:30:47Z</cp:lastPrinted>
  <dcterms:created xsi:type="dcterms:W3CDTF">2016-02-03T14:06:14Z</dcterms:created>
  <dcterms:modified xsi:type="dcterms:W3CDTF">2025-05-14T09:50:31Z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</Properties>
</file>