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oundBooth\Downloads\"/>
    </mc:Choice>
  </mc:AlternateContent>
  <xr:revisionPtr revIDLastSave="0" documentId="8_{256AC2DA-4456-47FC-8F78-D5406BFBCE0F}" xr6:coauthVersionLast="47" xr6:coauthVersionMax="47" xr10:uidLastSave="{00000000-0000-0000-0000-000000000000}"/>
  <bookViews>
    <workbookView xWindow="-108" yWindow="-108" windowWidth="23256" windowHeight="12816" activeTab="2" xr2:uid="{00000000-000D-0000-FFFF-FFFF00000000}"/>
  </bookViews>
  <sheets>
    <sheet name="Welcome" sheetId="1" r:id="rId1"/>
    <sheet name="Info" sheetId="6" r:id="rId2"/>
    <sheet name="Workouts" sheetId="7" r:id="rId3"/>
  </sheets>
  <definedNames>
    <definedName name="_xlnm.Print_Area" localSheetId="2">Workouts!$A:$Q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7" l="1"/>
  <c r="C39" i="7"/>
  <c r="C38" i="7"/>
  <c r="C37" i="7"/>
  <c r="C50" i="7"/>
  <c r="C49" i="7"/>
  <c r="C41" i="7"/>
  <c r="C47" i="7"/>
  <c r="A7" i="1"/>
  <c r="D39" i="7"/>
  <c r="D42" i="7"/>
  <c r="D38" i="7"/>
  <c r="D37" i="7"/>
  <c r="D50" i="7"/>
  <c r="D49" i="7"/>
  <c r="D41" i="7"/>
  <c r="A1" i="6" l="1"/>
  <c r="A1" i="7" l="1"/>
</calcChain>
</file>

<file path=xl/sharedStrings.xml><?xml version="1.0" encoding="utf-8"?>
<sst xmlns="http://schemas.openxmlformats.org/spreadsheetml/2006/main" count="47" uniqueCount="44">
  <si>
    <t>Features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</si>
  <si>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</si>
  <si>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</si>
  <si>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</si>
  <si>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</si>
  <si>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</si>
  <si>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</si>
  <si>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</si>
  <si>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</si>
  <si>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</si>
  <si>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</si>
  <si>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</si>
  <si>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</si>
  <si>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</si>
  <si>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</si>
  <si>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</si>
  <si>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Workout</t>
  </si>
  <si>
    <t>Question practice</t>
  </si>
  <si>
    <t>End</t>
  </si>
  <si>
    <t>Extracts from BMW Financials</t>
  </si>
  <si>
    <t>BMW</t>
  </si>
  <si>
    <t>Reported revenue</t>
  </si>
  <si>
    <t>Reported EBIT</t>
  </si>
  <si>
    <t>Add back amortization of capitalized R&amp;D</t>
  </si>
  <si>
    <t>Deduct R&amp;D capitalized in year</t>
  </si>
  <si>
    <t>Adjusted EBIT</t>
  </si>
  <si>
    <t>Total R&amp;D spend</t>
  </si>
  <si>
    <t>Capitalization ratio</t>
  </si>
  <si>
    <t>Amortization of capitalized R&amp;D</t>
  </si>
  <si>
    <t>Reported EBIT margin</t>
  </si>
  <si>
    <t>Adjusted EBIT margin</t>
  </si>
  <si>
    <t>Extracts from General Motors financials</t>
  </si>
  <si>
    <t>Calculate R&amp;D spend as a proportion of Automotive revenues for BMW and General Motors.</t>
  </si>
  <si>
    <t xml:space="preserve">Calculate also their respective Automotive EBIT margin's in 2018 on a comparable basis (by adjusting so that all R&amp;D spend is expensed in the year that it is incurred). </t>
  </si>
  <si>
    <t>Reported automotive revenue</t>
  </si>
  <si>
    <t>Reported automotive EBIT</t>
  </si>
  <si>
    <t>R&amp;D spend % revenue</t>
  </si>
  <si>
    <t>General Motors</t>
  </si>
  <si>
    <t>Analyzing Industrial Companies</t>
  </si>
  <si>
    <t>Order backlog</t>
  </si>
  <si>
    <t>Revenue recognition on long term contracts</t>
  </si>
  <si>
    <t>R&amp;D capitalization</t>
  </si>
  <si>
    <t>Customer financings arms</t>
  </si>
  <si>
    <t>Pension and OPEBs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</si>
</sst>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_);\(#,##0.0\)"/>
  </numFmts>
  <fonts count="37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24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rgb="FF0000FF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9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  <xf numFmtId="0" fontId="33" fillId="0" borderId="0"/>
    <xf numFmtId="174" fontId="34" fillId="0" borderId="0"/>
    <xf numFmtId="0" fontId="35" fillId="39" borderId="13" applyNumberFormat="0" applyAlignment="0" applyProtection="0"/>
    <xf numFmtId="175" fontId="30" fillId="0" borderId="0" applyNumberFormat="0" applyFill="0" applyBorder="0" applyAlignment="0" applyProtection="0"/>
  </cellStyleXfs>
  <cellXfs count="7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70" fontId="32" fillId="2" borderId="0" xfId="48" applyNumberFormat="1" applyAlignment="1"/>
    <xf numFmtId="170" fontId="8" fillId="3" borderId="0" xfId="49" applyNumberFormat="1" applyAlignment="1"/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3" fillId="5" borderId="0" xfId="0" applyFont="1" applyFill="1" applyAlignment="1">
      <alignment horizontal="left" vertical="top"/>
    </xf>
    <xf numFmtId="170" fontId="32" fillId="2" borderId="0" xfId="48" applyNumberFormat="1">
      <alignment horizontal="left"/>
    </xf>
    <xf numFmtId="170" fontId="27" fillId="2" borderId="0" xfId="53">
      <alignment horizontal="center"/>
    </xf>
    <xf numFmtId="168" fontId="28" fillId="3" borderId="0" xfId="52">
      <alignment horizontal="center"/>
    </xf>
    <xf numFmtId="170" fontId="4" fillId="0" borderId="0" xfId="50" applyNumberFormat="1" applyBorder="1">
      <alignment horizontal="left" vertical="center"/>
    </xf>
    <xf numFmtId="170" fontId="3" fillId="0" borderId="0" xfId="54">
      <alignment vertical="top"/>
    </xf>
    <xf numFmtId="174" fontId="30" fillId="0" borderId="0" xfId="58" applyNumberFormat="1" applyFill="1" applyBorder="1"/>
    <xf numFmtId="172" fontId="30" fillId="0" borderId="0" xfId="58" applyNumberFormat="1" applyFill="1" applyBorder="1"/>
    <xf numFmtId="172" fontId="0" fillId="0" borderId="0" xfId="57" applyFont="1" applyFill="1"/>
    <xf numFmtId="174" fontId="30" fillId="0" borderId="0" xfId="58" applyNumberFormat="1" applyFill="1"/>
    <xf numFmtId="174" fontId="36" fillId="0" borderId="0" xfId="0" applyFont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</cellXfs>
  <cellStyles count="69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8" xr:uid="{00000000-0005-0000-0000-000018000000}"/>
    <cellStyle name="Background Fill" xfId="51" xr:uid="{00000000-0005-0000-0000-000019000000}"/>
    <cellStyle name="Bad" xfId="13" builtinId="27" hidden="1"/>
    <cellStyle name="BG Border" xfId="62" xr:uid="{00000000-0005-0000-0000-00001B000000}"/>
    <cellStyle name="Blank" xfId="60" xr:uid="{00000000-0005-0000-0000-00001C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1000000}"/>
    <cellStyle name="Currency" xfId="4" builtinId="4" hidden="1"/>
    <cellStyle name="Currency [0]" xfId="5" builtinId="7" hidden="1"/>
    <cellStyle name="Date" xfId="55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8" xr:uid="{00000000-0005-0000-0000-000028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D000000}"/>
    <cellStyle name="Hist Proj Title" xfId="53" xr:uid="{00000000-0005-0000-0000-00002E000000}"/>
    <cellStyle name="Hyperlink" xfId="1" builtinId="8" hidden="1" customBuiltin="1"/>
    <cellStyle name="i" xfId="67" xr:uid="{00000000-0005-0000-0000-000030000000}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4000000}"/>
    <cellStyle name="Neutral" xfId="14" builtinId="28" hidden="1"/>
    <cellStyle name="Normal" xfId="0" builtinId="0" customBuiltin="1"/>
    <cellStyle name="Normal 2" xfId="65" xr:uid="{00000000-0005-0000-0000-000037000000}"/>
    <cellStyle name="Normal 3" xfId="66" xr:uid="{00000000-0005-0000-0000-000038000000}"/>
    <cellStyle name="Note" xfId="21" builtinId="10" hidden="1"/>
    <cellStyle name="Notes and Comments" xfId="59" xr:uid="{00000000-0005-0000-0000-00003A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E000000}"/>
    <cellStyle name="Row Label" xfId="54" xr:uid="{00000000-0005-0000-0000-00003F000000}"/>
    <cellStyle name="Secondary Title" xfId="49" xr:uid="{00000000-0005-0000-0000-000040000000}"/>
    <cellStyle name="Tertiary Title" xfId="50" xr:uid="{00000000-0005-0000-0000-000041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C4E3FC"/>
      <color rgb="FFBBDEFB"/>
      <color rgb="FF0000FF"/>
      <color rgb="FF163260"/>
      <color rgb="FF085393"/>
      <color rgb="FFF0F8FE"/>
      <color rgb="FFEBF1FB"/>
      <color rgb="FFD3E0F5"/>
      <color rgb="FFC9D9F3"/>
      <color rgb="FFE2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ustomXml" Target="../ink/ink2.xml"/><Relationship Id="rId13" Type="http://schemas.openxmlformats.org/officeDocument/2006/relationships/image" Target="../media/image12.png"/><Relationship Id="rId18" Type="http://schemas.openxmlformats.org/officeDocument/2006/relationships/customXml" Target="../ink/ink7.xml"/><Relationship Id="rId3" Type="http://schemas.openxmlformats.org/officeDocument/2006/relationships/image" Target="../media/image6.png"/><Relationship Id="rId21" Type="http://schemas.openxmlformats.org/officeDocument/2006/relationships/image" Target="../media/image16.png"/><Relationship Id="rId7" Type="http://schemas.openxmlformats.org/officeDocument/2006/relationships/image" Target="../media/image9.png"/><Relationship Id="rId12" Type="http://schemas.openxmlformats.org/officeDocument/2006/relationships/customXml" Target="../ink/ink4.xml"/><Relationship Id="rId17" Type="http://schemas.openxmlformats.org/officeDocument/2006/relationships/image" Target="../media/image14.png"/><Relationship Id="rId2" Type="http://schemas.openxmlformats.org/officeDocument/2006/relationships/image" Target="../media/image5.png"/><Relationship Id="rId16" Type="http://schemas.openxmlformats.org/officeDocument/2006/relationships/customXml" Target="../ink/ink6.xml"/><Relationship Id="rId20" Type="http://schemas.openxmlformats.org/officeDocument/2006/relationships/customXml" Target="../ink/ink8.xml"/><Relationship Id="rId1" Type="http://schemas.openxmlformats.org/officeDocument/2006/relationships/image" Target="../media/image4.png"/><Relationship Id="rId6" Type="http://schemas.openxmlformats.org/officeDocument/2006/relationships/customXml" Target="../ink/ink1.xml"/><Relationship Id="rId11" Type="http://schemas.openxmlformats.org/officeDocument/2006/relationships/image" Target="../media/image11.png"/><Relationship Id="rId5" Type="http://schemas.openxmlformats.org/officeDocument/2006/relationships/image" Target="../media/image8.png"/><Relationship Id="rId15" Type="http://schemas.openxmlformats.org/officeDocument/2006/relationships/image" Target="../media/image13.png"/><Relationship Id="rId10" Type="http://schemas.openxmlformats.org/officeDocument/2006/relationships/customXml" Target="../ink/ink3.xml"/><Relationship Id="rId19" Type="http://schemas.openxmlformats.org/officeDocument/2006/relationships/image" Target="../media/image15.png"/><Relationship Id="rId4" Type="http://schemas.openxmlformats.org/officeDocument/2006/relationships/image" Target="../media/image7.png"/><Relationship Id="rId9" Type="http://schemas.openxmlformats.org/officeDocument/2006/relationships/image" Target="../media/image10.png"/><Relationship Id="rId14" Type="http://schemas.openxmlformats.org/officeDocument/2006/relationships/customXml" Target="../ink/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160488</xdr:colOff>
      <xdr:row>0</xdr:row>
      <xdr:rowOff>465365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3038475</xdr:colOff>
      <xdr:row>7</xdr:row>
      <xdr:rowOff>0</xdr:rowOff>
    </xdr:from>
    <xdr:to>
      <xdr:col>4</xdr:col>
      <xdr:colOff>541135</xdr:colOff>
      <xdr:row>16</xdr:row>
      <xdr:rowOff>160255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151F16-20C0-41E1-9EE3-B584CEB50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0" y="8953500"/>
          <a:ext cx="2838095" cy="18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19</xdr:row>
      <xdr:rowOff>133349</xdr:rowOff>
    </xdr:from>
    <xdr:to>
      <xdr:col>3</xdr:col>
      <xdr:colOff>1049814</xdr:colOff>
      <xdr:row>28</xdr:row>
      <xdr:rowOff>135843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005325E-C85A-4173-BAB6-70372B96D6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5760"/>
        <a:stretch/>
      </xdr:blipFill>
      <xdr:spPr>
        <a:xfrm>
          <a:off x="142875" y="11182349"/>
          <a:ext cx="5257143" cy="1714273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19</xdr:row>
      <xdr:rowOff>142875</xdr:rowOff>
    </xdr:from>
    <xdr:to>
      <xdr:col>11</xdr:col>
      <xdr:colOff>608683</xdr:colOff>
      <xdr:row>22</xdr:row>
      <xdr:rowOff>144239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598E072-1132-42DA-8490-BFEBC353F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86400" y="11191875"/>
          <a:ext cx="7000000" cy="5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7</xdr:row>
      <xdr:rowOff>57150</xdr:rowOff>
    </xdr:from>
    <xdr:to>
      <xdr:col>1</xdr:col>
      <xdr:colOff>2125510</xdr:colOff>
      <xdr:row>17</xdr:row>
      <xdr:rowOff>172475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EB4FAD4-6C0B-476B-B33D-47378EF1A2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r="66149"/>
        <a:stretch/>
      </xdr:blipFill>
      <xdr:spPr>
        <a:xfrm>
          <a:off x="152400" y="9010650"/>
          <a:ext cx="2076450" cy="2023046"/>
        </a:xfrm>
        <a:prstGeom prst="rect">
          <a:avLst/>
        </a:prstGeom>
      </xdr:spPr>
    </xdr:pic>
    <xdr:clientData/>
  </xdr:twoCellAnchor>
  <xdr:twoCellAnchor editAs="oneCell">
    <xdr:from>
      <xdr:col>1</xdr:col>
      <xdr:colOff>2085975</xdr:colOff>
      <xdr:row>7</xdr:row>
      <xdr:rowOff>57150</xdr:rowOff>
    </xdr:from>
    <xdr:to>
      <xdr:col>1</xdr:col>
      <xdr:colOff>2811310</xdr:colOff>
      <xdr:row>17</xdr:row>
      <xdr:rowOff>172475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6A4CE2A-2133-458B-B902-69E70351E6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77329" r="10870"/>
        <a:stretch/>
      </xdr:blipFill>
      <xdr:spPr>
        <a:xfrm>
          <a:off x="2190750" y="9010650"/>
          <a:ext cx="723900" cy="2023046"/>
        </a:xfrm>
        <a:prstGeom prst="rect">
          <a:avLst/>
        </a:prstGeom>
      </xdr:spPr>
    </xdr:pic>
    <xdr:clientData/>
  </xdr:twoCellAnchor>
  <xdr:twoCellAnchor editAs="oneCell">
    <xdr:from>
      <xdr:col>1</xdr:col>
      <xdr:colOff>2105025</xdr:colOff>
      <xdr:row>6</xdr:row>
      <xdr:rowOff>47625</xdr:rowOff>
    </xdr:from>
    <xdr:to>
      <xdr:col>1</xdr:col>
      <xdr:colOff>2802984</xdr:colOff>
      <xdr:row>7</xdr:row>
      <xdr:rowOff>97941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D00B19C-A949-4C4F-B854-D0673669E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09800" y="8810625"/>
          <a:ext cx="695238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920298</xdr:colOff>
      <xdr:row>8</xdr:row>
      <xdr:rowOff>40385</xdr:rowOff>
    </xdr:from>
    <xdr:to>
      <xdr:col>3</xdr:col>
      <xdr:colOff>210785</xdr:colOff>
      <xdr:row>8</xdr:row>
      <xdr:rowOff>76025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90F0AD26-CB06-DD6F-304F-83B0D87F259E}"/>
                </a:ext>
              </a:extLst>
            </xdr14:cNvPr>
            <xdr14:cNvContentPartPr/>
          </xdr14:nvContentPartPr>
          <xdr14:nvPr macro=""/>
          <xdr14:xfrm>
            <a:off x="4278960" y="2156400"/>
            <a:ext cx="410040" cy="35640"/>
          </xdr14:xfrm>
        </xdr:contentPart>
      </mc:Choice>
      <mc:Fallback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90F0AD26-CB06-DD6F-304F-83B0D87F259E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4224960" y="2048760"/>
              <a:ext cx="517680" cy="251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439385</xdr:colOff>
      <xdr:row>11</xdr:row>
      <xdr:rowOff>99452</xdr:rowOff>
    </xdr:from>
    <xdr:to>
      <xdr:col>3</xdr:col>
      <xdr:colOff>661865</xdr:colOff>
      <xdr:row>11</xdr:row>
      <xdr:rowOff>101972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778E6C08-35F1-BA72-D1BC-A25A8388BFF9}"/>
                </a:ext>
              </a:extLst>
            </xdr14:cNvPr>
            <xdr14:cNvContentPartPr/>
          </xdr14:nvContentPartPr>
          <xdr14:nvPr macro=""/>
          <xdr14:xfrm>
            <a:off x="4917600" y="2795760"/>
            <a:ext cx="222480" cy="2520"/>
          </xdr14:xfrm>
        </xdr:contentPart>
      </mc:Choice>
      <mc:Fallback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778E6C08-35F1-BA72-D1BC-A25A8388BFF9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4863960" y="2688120"/>
              <a:ext cx="330120" cy="218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445145</xdr:colOff>
      <xdr:row>13</xdr:row>
      <xdr:rowOff>17151</xdr:rowOff>
    </xdr:from>
    <xdr:to>
      <xdr:col>3</xdr:col>
      <xdr:colOff>814505</xdr:colOff>
      <xdr:row>13</xdr:row>
      <xdr:rowOff>23991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0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AD17A683-4E4E-B89B-AD01-69FFCCBCD74E}"/>
                </a:ext>
              </a:extLst>
            </xdr14:cNvPr>
            <xdr14:cNvContentPartPr/>
          </xdr14:nvContentPartPr>
          <xdr14:nvPr macro=""/>
          <xdr14:xfrm>
            <a:off x="4923360" y="3100320"/>
            <a:ext cx="369360" cy="6840"/>
          </xdr14:xfrm>
        </xdr:contentPart>
      </mc:Choice>
      <mc:Fallback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AD17A683-4E4E-B89B-AD01-69FFCCBCD74E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4869720" y="2992320"/>
              <a:ext cx="477000" cy="222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2485052</xdr:colOff>
      <xdr:row>8</xdr:row>
      <xdr:rowOff>99757</xdr:rowOff>
    </xdr:from>
    <xdr:to>
      <xdr:col>1</xdr:col>
      <xdr:colOff>2737412</xdr:colOff>
      <xdr:row>8</xdr:row>
      <xdr:rowOff>135397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2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08BA6B71-8540-7C57-FE04-389FAE64315B}"/>
                </a:ext>
              </a:extLst>
            </xdr14:cNvPr>
            <xdr14:cNvContentPartPr/>
          </xdr14:nvContentPartPr>
          <xdr14:nvPr macro=""/>
          <xdr14:xfrm>
            <a:off x="2590560" y="2215772"/>
            <a:ext cx="252360" cy="35640"/>
          </xdr14:xfrm>
        </xdr:contentPart>
      </mc:Choice>
      <mc:Fallback>
        <xdr:pic>
          <xdr:nvPicPr>
            <xdr:cNvPr id="12" name="Ink 11">
              <a:extLst>
                <a:ext uri="{FF2B5EF4-FFF2-40B4-BE49-F238E27FC236}">
                  <a16:creationId xmlns:a16="http://schemas.microsoft.com/office/drawing/2014/main" id="{08BA6B71-8540-7C57-FE04-389FAE64315B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2536920" y="2107772"/>
              <a:ext cx="360000" cy="251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421791</xdr:colOff>
      <xdr:row>20</xdr:row>
      <xdr:rowOff>169957</xdr:rowOff>
    </xdr:from>
    <xdr:to>
      <xdr:col>4</xdr:col>
      <xdr:colOff>562191</xdr:colOff>
      <xdr:row>21</xdr:row>
      <xdr:rowOff>647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4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01181C62-58A4-2AA4-2321-F3C9BE58F6F5}"/>
                </a:ext>
              </a:extLst>
            </xdr14:cNvPr>
            <xdr14:cNvContentPartPr/>
          </xdr14:nvContentPartPr>
          <xdr14:nvPr macro=""/>
          <xdr14:xfrm>
            <a:off x="6019560" y="4607142"/>
            <a:ext cx="140400" cy="24120"/>
          </xdr14:xfrm>
        </xdr:contentPart>
      </mc:Choice>
      <mc:Fallback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01181C62-58A4-2AA4-2321-F3C9BE58F6F5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5965920" y="4499142"/>
              <a:ext cx="248040" cy="239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667985</xdr:colOff>
      <xdr:row>21</xdr:row>
      <xdr:rowOff>139967</xdr:rowOff>
    </xdr:from>
    <xdr:to>
      <xdr:col>3</xdr:col>
      <xdr:colOff>1031585</xdr:colOff>
      <xdr:row>21</xdr:row>
      <xdr:rowOff>182807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6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E0ABA668-D4EF-E87D-DC0B-75FAAB2E21C2}"/>
                </a:ext>
              </a:extLst>
            </xdr14:cNvPr>
            <xdr14:cNvContentPartPr/>
          </xdr14:nvContentPartPr>
          <xdr14:nvPr macro=""/>
          <xdr14:xfrm>
            <a:off x="5146200" y="4770582"/>
            <a:ext cx="363600" cy="42840"/>
          </xdr14:xfrm>
        </xdr:contentPart>
      </mc:Choice>
      <mc:Fallback>
        <xdr:pic>
          <xdr:nvPicPr>
            <xdr:cNvPr id="14" name="Ink 13">
              <a:extLst>
                <a:ext uri="{FF2B5EF4-FFF2-40B4-BE49-F238E27FC236}">
                  <a16:creationId xmlns:a16="http://schemas.microsoft.com/office/drawing/2014/main" id="{E0ABA668-D4EF-E87D-DC0B-75FAAB2E21C2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5092200" y="4662942"/>
              <a:ext cx="471240" cy="258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685625</xdr:colOff>
      <xdr:row>24</xdr:row>
      <xdr:rowOff>186434</xdr:rowOff>
    </xdr:from>
    <xdr:to>
      <xdr:col>3</xdr:col>
      <xdr:colOff>980465</xdr:colOff>
      <xdr:row>25</xdr:row>
      <xdr:rowOff>17484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8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77348449-FAD3-6F76-808B-546B6995933E}"/>
                </a:ext>
              </a:extLst>
            </xdr14:cNvPr>
            <xdr14:cNvContentPartPr/>
          </xdr14:nvContentPartPr>
          <xdr14:nvPr macro=""/>
          <xdr14:xfrm>
            <a:off x="5163840" y="5397342"/>
            <a:ext cx="294840" cy="24480"/>
          </xdr14:xfrm>
        </xdr:contentPart>
      </mc:Choice>
      <mc:Fallback>
        <xdr:pic>
          <xdr:nvPicPr>
            <xdr:cNvPr id="15" name="Ink 14">
              <a:extLst>
                <a:ext uri="{FF2B5EF4-FFF2-40B4-BE49-F238E27FC236}">
                  <a16:creationId xmlns:a16="http://schemas.microsoft.com/office/drawing/2014/main" id="{77348449-FAD3-6F76-808B-546B6995933E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5110200" y="5289342"/>
              <a:ext cx="402480" cy="240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744305</xdr:colOff>
      <xdr:row>26</xdr:row>
      <xdr:rowOff>105213</xdr:rowOff>
    </xdr:from>
    <xdr:to>
      <xdr:col>3</xdr:col>
      <xdr:colOff>1020065</xdr:colOff>
      <xdr:row>26</xdr:row>
      <xdr:rowOff>111693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0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F696BA7A-D264-758C-3556-990703D98F8A}"/>
                </a:ext>
              </a:extLst>
            </xdr14:cNvPr>
            <xdr14:cNvContentPartPr/>
          </xdr14:nvContentPartPr>
          <xdr14:nvPr macro=""/>
          <xdr14:xfrm>
            <a:off x="5222520" y="5702982"/>
            <a:ext cx="275760" cy="6480"/>
          </xdr14:xfrm>
        </xdr:contentPart>
      </mc:Choice>
      <mc:Fallback>
        <xdr:pic>
          <xdr:nvPicPr>
            <xdr:cNvPr id="16" name="Ink 15">
              <a:extLst>
                <a:ext uri="{FF2B5EF4-FFF2-40B4-BE49-F238E27FC236}">
                  <a16:creationId xmlns:a16="http://schemas.microsoft.com/office/drawing/2014/main" id="{F696BA7A-D264-758C-3556-990703D98F8A}"/>
                </a:ext>
              </a:extLst>
            </xdr:cNvPr>
            <xdr:cNvPicPr/>
          </xdr:nvPicPr>
          <xdr:blipFill>
            <a:blip xmlns:r="http://schemas.openxmlformats.org/officeDocument/2006/relationships" r:embed="rId21"/>
            <a:stretch>
              <a:fillRect/>
            </a:stretch>
          </xdr:blipFill>
          <xdr:spPr>
            <a:xfrm>
              <a:off x="5168880" y="5595342"/>
              <a:ext cx="383400" cy="222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5-07T14:51:04.06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99,'147'-8,"0"-1,-119 9,0-2,0 0,0-2,47-13,-63 14,0 1,0 1,23-1,-24 3,-1-2,1 1,-1-2,1 1,-1-1,11-4,-3-2,1 2,0 0,1 1,0 1,-1 1,1 0,24 1,267 3,-299-1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5-07T14:51:10.70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1,'571'0,"-539"3,-19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5-07T14:51:25.51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1,'130'-1,"139"3,-180 6,23 0,299-9,-397 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5-07T14:51:56.39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0,'14'2,"-1"0,1 0,0 2,-1 0,0 0,20 10,3 1,0-4,1 0,0-3,0-1,43 3,151-6,-152-4,-66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5-07T14:53:21.02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0,'57'9,"0"-1,-34-6,1 1,-1 1,36 11,-37-8,1-1,0-2,41 4,-50-8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5-07T14:53:25.69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2,'35'0,"12"-1,1 2,-1 2,69 13,-86-9,314 71,-297-72,0-1,0-3,55-4,-17 1,-71 1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5-07T14:53:30.98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52,'328'14,"-283"-13,0-3,80-13,-114 12,0-1,0 0,16-9,-20 9,0 1,1 0,-1 0,1 0,0 1,0 0,-1 0,14-1,-3 3,-4-1,1 1,-1 1,1 0,-1 0,19 6,-23-4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5-07T14:53:32.52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17,'281'-8,"12"0,-116 8,-163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09375" defaultRowHeight="14.4" x14ac:dyDescent="0.3"/>
  <cols>
    <col min="1" max="1" width="9.88671875" customWidth="1"/>
    <col min="2" max="13" width="9.33203125" customWidth="1"/>
    <col min="14" max="14" width="9.88671875" customWidth="1"/>
    <col min="15" max="26" width="9.109375" customWidth="1"/>
  </cols>
  <sheetData>
    <row r="1" spans="1:14" s="29" customFormat="1" ht="189.75" customHeight="1" x14ac:dyDescent="0.55000000000000004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s="17" customFormat="1" ht="75" customHeight="1" x14ac:dyDescent="0.3">
      <c r="A2" s="69" t="s">
        <v>38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s="18" customFormat="1" ht="7.5" customHeight="1" x14ac:dyDescent="0.3">
      <c r="B3" s="19"/>
      <c r="C3" s="19"/>
      <c r="F3" s="20"/>
      <c r="G3" s="20"/>
      <c r="H3" s="20"/>
      <c r="I3" s="20"/>
      <c r="J3" s="20"/>
      <c r="K3" s="20"/>
    </row>
    <row r="4" spans="1:14" s="18" customFormat="1" ht="15" customHeight="1" x14ac:dyDescent="0.3">
      <c r="A4" s="32"/>
      <c r="B4" s="33"/>
      <c r="C4" s="68"/>
      <c r="D4" s="68"/>
      <c r="E4" s="34"/>
      <c r="F4" s="35"/>
      <c r="G4" s="35"/>
      <c r="H4" s="35"/>
      <c r="I4" s="35"/>
      <c r="J4" s="35"/>
      <c r="K4" s="35"/>
      <c r="L4" s="34"/>
      <c r="M4" s="34"/>
      <c r="N4" s="34"/>
    </row>
    <row r="5" spans="1:14" s="18" customFormat="1" ht="15" customHeight="1" x14ac:dyDescent="0.3">
      <c r="A5" s="70" t="s">
        <v>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4" s="18" customFormat="1" ht="15" customHeight="1" x14ac:dyDescent="0.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4" s="18" customFormat="1" ht="15" customHeight="1" x14ac:dyDescent="0.3">
      <c r="A7" s="70" t="str">
        <f ca="1">"© "&amp;YEAR(TODAY())&amp;" Financial Edge Training "</f>
        <v xml:space="preserve">© 2025 Financial Edge Training 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1:14" s="18" customFormat="1" ht="15" customHeight="1" thickBot="1" x14ac:dyDescent="0.35">
      <c r="A8" s="37"/>
      <c r="B8" s="38"/>
      <c r="C8" s="37"/>
      <c r="D8" s="37"/>
      <c r="E8" s="39"/>
      <c r="F8" s="40"/>
      <c r="G8" s="40"/>
      <c r="H8" s="40"/>
      <c r="I8" s="40"/>
      <c r="J8" s="40"/>
      <c r="K8" s="40"/>
      <c r="L8" s="39"/>
      <c r="M8" s="39"/>
      <c r="N8" s="39"/>
    </row>
    <row r="9" spans="1:14" s="18" customFormat="1" ht="15" customHeight="1" x14ac:dyDescent="0.3">
      <c r="F9" s="23"/>
      <c r="G9" s="71"/>
      <c r="H9" s="71"/>
      <c r="I9" s="71"/>
      <c r="J9" s="71"/>
      <c r="K9" s="23"/>
    </row>
    <row r="10" spans="1:14" s="18" customFormat="1" ht="15" customHeight="1" x14ac:dyDescent="0.3">
      <c r="B10" s="19"/>
      <c r="C10" s="19"/>
      <c r="F10" s="23"/>
      <c r="G10" s="71"/>
      <c r="H10" s="71"/>
      <c r="I10" s="71"/>
      <c r="J10" s="71"/>
      <c r="K10" s="23"/>
    </row>
    <row r="11" spans="1:14" s="18" customFormat="1" ht="15" customHeight="1" x14ac:dyDescent="0.3">
      <c r="B11" s="15"/>
      <c r="C11" s="15"/>
      <c r="D11" s="16"/>
      <c r="F11" s="20"/>
      <c r="G11" s="20"/>
      <c r="H11" s="20"/>
      <c r="I11" s="20"/>
      <c r="J11" s="20"/>
      <c r="K11" s="20"/>
    </row>
    <row r="12" spans="1:14" s="18" customFormat="1" ht="15" customHeight="1" x14ac:dyDescent="0.3">
      <c r="A12" s="21"/>
      <c r="B12" s="15"/>
      <c r="C12" s="15"/>
      <c r="D12" s="24"/>
      <c r="F12" s="20"/>
      <c r="G12" s="67"/>
      <c r="H12" s="67"/>
      <c r="I12" s="67"/>
      <c r="J12" s="67"/>
      <c r="K12" s="20"/>
    </row>
    <row r="13" spans="1:14" s="18" customFormat="1" ht="15" customHeight="1" x14ac:dyDescent="0.3">
      <c r="A13" s="14"/>
      <c r="B13" s="15"/>
      <c r="C13" s="15"/>
      <c r="D13" s="25"/>
      <c r="F13" s="20"/>
      <c r="G13" s="67"/>
      <c r="H13" s="67"/>
      <c r="I13" s="67"/>
      <c r="J13" s="67"/>
      <c r="K13" s="20"/>
    </row>
    <row r="14" spans="1:14" s="18" customFormat="1" ht="15" customHeight="1" x14ac:dyDescent="0.3">
      <c r="A14" s="17"/>
      <c r="B14" s="15"/>
      <c r="C14" s="15"/>
      <c r="D14" s="25"/>
      <c r="F14" s="20"/>
      <c r="G14" s="67"/>
      <c r="H14" s="67"/>
      <c r="I14" s="67"/>
      <c r="J14" s="67"/>
      <c r="K14" s="20"/>
    </row>
    <row r="15" spans="1:14" s="18" customFormat="1" ht="15" customHeight="1" x14ac:dyDescent="0.3">
      <c r="A15" s="17"/>
      <c r="B15" s="15"/>
      <c r="C15" s="15"/>
      <c r="D15" s="25"/>
      <c r="F15" s="20"/>
      <c r="G15" s="20"/>
      <c r="H15" s="20"/>
      <c r="I15" s="20"/>
      <c r="J15" s="20"/>
      <c r="K15" s="20"/>
    </row>
    <row r="16" spans="1:14" s="18" customFormat="1" ht="15" customHeight="1" x14ac:dyDescent="0.3">
      <c r="A16" s="17"/>
      <c r="B16" s="15"/>
      <c r="C16" s="15"/>
      <c r="D16" s="26"/>
      <c r="F16" s="20"/>
      <c r="G16" s="67"/>
      <c r="H16" s="67"/>
      <c r="I16" s="67"/>
      <c r="J16" s="67"/>
      <c r="K16" s="20"/>
    </row>
    <row r="17" spans="1:11" s="18" customFormat="1" ht="15" customHeight="1" x14ac:dyDescent="0.3">
      <c r="A17" s="17"/>
      <c r="B17" s="27"/>
      <c r="C17" s="28"/>
      <c r="D17" s="26"/>
      <c r="F17" s="20"/>
      <c r="G17" s="20"/>
      <c r="H17" s="20"/>
      <c r="I17" s="20"/>
      <c r="J17" s="20"/>
      <c r="K17" s="20"/>
    </row>
    <row r="18" spans="1:11" ht="15" customHeight="1" x14ac:dyDescent="0.3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09375" defaultRowHeight="14.4" x14ac:dyDescent="0.3"/>
  <cols>
    <col min="1" max="1" width="1.44140625" customWidth="1"/>
    <col min="2" max="2" width="2.88671875" customWidth="1"/>
    <col min="3" max="3" width="13.33203125" customWidth="1"/>
    <col min="4" max="4" width="2.88671875" customWidth="1"/>
    <col min="5" max="7" width="1.44140625" customWidth="1"/>
    <col min="8" max="8" width="2.88671875" customWidth="1"/>
    <col min="9" max="9" width="42.6640625" customWidth="1"/>
    <col min="10" max="11" width="1.44140625" customWidth="1"/>
    <col min="12" max="12" width="15.5546875" bestFit="1" customWidth="1"/>
    <col min="13" max="14" width="1.44140625" customWidth="1"/>
    <col min="15" max="15" width="2.88671875" customWidth="1"/>
    <col min="16" max="16" width="32.5546875" customWidth="1"/>
    <col min="17" max="17" width="2.88671875" customWidth="1"/>
    <col min="18" max="18" width="1.44140625" customWidth="1"/>
    <col min="23" max="23" width="17.6640625" bestFit="1" customWidth="1"/>
  </cols>
  <sheetData>
    <row r="1" spans="1:18" s="29" customFormat="1" ht="45" customHeight="1" x14ac:dyDescent="0.55000000000000004">
      <c r="A1" s="10" t="str">
        <f>Welcome!A2</f>
        <v>Analyzing Industrial Companies</v>
      </c>
      <c r="B1" s="10"/>
      <c r="C1" s="10"/>
      <c r="D1" s="10"/>
      <c r="E1" s="10"/>
      <c r="F1" s="10"/>
      <c r="G1" s="10"/>
      <c r="H1" s="10"/>
      <c r="I1" s="10"/>
      <c r="J1" s="5"/>
      <c r="K1" s="5"/>
      <c r="L1" s="5"/>
      <c r="M1" s="5"/>
      <c r="N1" s="5"/>
      <c r="O1" s="5"/>
      <c r="P1" s="5"/>
      <c r="Q1" s="5"/>
      <c r="R1" s="5"/>
    </row>
    <row r="2" spans="1:18" s="30" customFormat="1" ht="30" customHeight="1" x14ac:dyDescent="0.4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3"/>
    <row r="4" spans="1:18" s="2" customFormat="1" ht="22.5" customHeight="1" x14ac:dyDescent="0.3">
      <c r="A4" s="1"/>
      <c r="B4" s="73" t="s">
        <v>0</v>
      </c>
      <c r="C4" s="73"/>
      <c r="D4" s="73"/>
      <c r="E4" s="73"/>
      <c r="F4" s="73"/>
      <c r="G4" s="73"/>
      <c r="H4" s="73"/>
      <c r="I4" s="73"/>
      <c r="K4" s="1"/>
      <c r="L4" s="73" t="s">
        <v>1</v>
      </c>
      <c r="M4" s="73"/>
      <c r="N4" s="73"/>
      <c r="O4" s="73"/>
      <c r="P4" s="73"/>
      <c r="Q4" s="35"/>
      <c r="R4" s="35"/>
    </row>
    <row r="5" spans="1:18" s="2" customFormat="1" ht="15" customHeight="1" x14ac:dyDescent="0.3">
      <c r="A5" s="12"/>
      <c r="B5" s="55" t="s">
        <v>39</v>
      </c>
      <c r="C5" s="13"/>
      <c r="D5" s="13"/>
      <c r="E5" s="13"/>
      <c r="F5" s="13"/>
      <c r="G5" s="13"/>
      <c r="H5" s="13"/>
      <c r="I5" s="13"/>
      <c r="K5" s="1"/>
      <c r="L5" s="8" t="s">
        <v>2</v>
      </c>
      <c r="M5" s="8"/>
      <c r="N5" s="75"/>
      <c r="O5" s="75"/>
      <c r="P5" s="75"/>
      <c r="Q5" s="75"/>
      <c r="R5" s="35"/>
    </row>
    <row r="6" spans="1:18" s="2" customFormat="1" ht="15" customHeight="1" x14ac:dyDescent="0.3">
      <c r="A6" s="3"/>
      <c r="B6" s="55" t="s">
        <v>40</v>
      </c>
      <c r="C6" s="13"/>
      <c r="D6" s="13"/>
      <c r="E6" s="13"/>
      <c r="F6" s="13"/>
      <c r="G6" s="13"/>
      <c r="H6" s="13"/>
      <c r="I6" s="13"/>
      <c r="K6" s="12"/>
      <c r="L6" s="8" t="s">
        <v>3</v>
      </c>
      <c r="M6" s="8"/>
      <c r="N6" s="76"/>
      <c r="O6" s="76"/>
      <c r="P6" s="76"/>
      <c r="Q6" s="76"/>
      <c r="R6" s="35"/>
    </row>
    <row r="7" spans="1:18" s="2" customFormat="1" ht="15" customHeight="1" x14ac:dyDescent="0.3">
      <c r="A7" s="13"/>
      <c r="B7" s="55" t="s">
        <v>41</v>
      </c>
      <c r="C7" s="13"/>
      <c r="D7" s="13"/>
      <c r="E7" s="13"/>
      <c r="F7" s="13"/>
      <c r="G7" s="13"/>
      <c r="H7" s="13"/>
      <c r="I7" s="13"/>
      <c r="K7" s="3"/>
      <c r="L7" s="8" t="s">
        <v>4</v>
      </c>
      <c r="M7" s="8"/>
      <c r="N7" s="75"/>
      <c r="O7" s="75"/>
      <c r="P7" s="75"/>
      <c r="Q7" s="75"/>
      <c r="R7" s="35"/>
    </row>
    <row r="8" spans="1:18" s="2" customFormat="1" ht="15" customHeight="1" x14ac:dyDescent="0.3">
      <c r="A8" s="13"/>
      <c r="B8" s="55" t="s">
        <v>42</v>
      </c>
      <c r="C8" s="13"/>
      <c r="D8" s="13"/>
      <c r="E8" s="13"/>
      <c r="F8" s="13"/>
      <c r="G8" s="13"/>
      <c r="H8" s="13"/>
      <c r="I8" s="13"/>
      <c r="K8" s="13"/>
      <c r="L8" s="8" t="s">
        <v>5</v>
      </c>
      <c r="M8" s="8"/>
      <c r="N8" s="75"/>
      <c r="O8" s="75"/>
      <c r="P8" s="75"/>
      <c r="Q8" s="75"/>
      <c r="R8" s="35"/>
    </row>
    <row r="9" spans="1:18" s="2" customFormat="1" ht="15" customHeight="1" x14ac:dyDescent="0.3">
      <c r="A9" s="36"/>
      <c r="B9" s="55" t="s">
        <v>43</v>
      </c>
      <c r="C9" s="13"/>
      <c r="D9" s="36"/>
      <c r="E9" s="36"/>
      <c r="F9" s="36"/>
      <c r="G9" s="36"/>
      <c r="H9" s="36"/>
      <c r="I9" s="36"/>
      <c r="K9" s="13"/>
      <c r="L9" s="8" t="s">
        <v>6</v>
      </c>
      <c r="M9" s="8"/>
      <c r="N9" s="75" t="s">
        <v>8</v>
      </c>
      <c r="O9" s="75"/>
      <c r="P9" s="75"/>
      <c r="Q9" s="75"/>
      <c r="R9" s="35"/>
    </row>
    <row r="10" spans="1:18" s="2" customFormat="1" ht="15" customHeight="1" x14ac:dyDescent="0.3">
      <c r="A10" s="34"/>
      <c r="B10" s="7"/>
      <c r="C10" s="13"/>
      <c r="D10" s="34"/>
      <c r="E10" s="34"/>
      <c r="F10" s="34"/>
      <c r="G10" s="34"/>
      <c r="H10" s="34"/>
      <c r="I10" s="34"/>
      <c r="K10" s="13"/>
      <c r="L10" s="8" t="s">
        <v>7</v>
      </c>
      <c r="M10" s="8"/>
      <c r="N10" s="77">
        <v>0</v>
      </c>
      <c r="O10" s="77"/>
      <c r="P10" s="77"/>
      <c r="Q10" s="77"/>
      <c r="R10" s="42"/>
    </row>
    <row r="11" spans="1:18" s="2" customFormat="1" ht="15" customHeight="1" thickBot="1" x14ac:dyDescent="0.35">
      <c r="A11" s="39"/>
      <c r="B11" s="39"/>
      <c r="C11" s="39"/>
      <c r="D11" s="39"/>
      <c r="E11" s="39"/>
      <c r="F11" s="39"/>
      <c r="G11" s="39"/>
      <c r="H11" s="39"/>
      <c r="I11" s="39"/>
      <c r="K11" s="4"/>
      <c r="L11" s="54"/>
      <c r="M11" s="54"/>
      <c r="N11" s="43"/>
      <c r="O11" s="44"/>
      <c r="P11" s="44"/>
      <c r="Q11" s="45"/>
      <c r="R11" s="46"/>
    </row>
    <row r="12" spans="1:18" s="2" customFormat="1" ht="7.5" customHeight="1" x14ac:dyDescent="0.3">
      <c r="K12" s="20"/>
      <c r="L12" s="20"/>
      <c r="M12" s="20"/>
      <c r="N12" s="20"/>
      <c r="O12" s="20"/>
      <c r="P12" s="20"/>
      <c r="Q12" s="20"/>
      <c r="R12" s="20"/>
    </row>
    <row r="13" spans="1:18" s="2" customFormat="1" ht="22.5" customHeight="1" x14ac:dyDescent="0.3">
      <c r="A13" s="50"/>
      <c r="B13" s="74" t="s">
        <v>15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N13" s="1"/>
      <c r="O13" s="73" t="s">
        <v>10</v>
      </c>
      <c r="P13" s="73"/>
      <c r="Q13" s="73"/>
      <c r="R13" s="53"/>
    </row>
    <row r="14" spans="1:18" s="2" customFormat="1" ht="15" customHeight="1" x14ac:dyDescent="0.3">
      <c r="A14" s="51"/>
      <c r="B14" s="72" t="s">
        <v>16</v>
      </c>
      <c r="C14" s="72"/>
      <c r="D14" s="72" t="s">
        <v>17</v>
      </c>
      <c r="E14" s="72"/>
      <c r="F14" s="72"/>
      <c r="G14" s="72"/>
      <c r="H14" s="72"/>
      <c r="I14" s="72"/>
      <c r="J14" s="72"/>
      <c r="K14" s="72"/>
      <c r="L14" s="72"/>
      <c r="N14" s="12"/>
      <c r="O14" s="22"/>
      <c r="P14" s="17"/>
      <c r="Q14" s="17"/>
      <c r="R14" s="51"/>
    </row>
    <row r="15" spans="1:18" s="2" customFormat="1" ht="15" customHeight="1" x14ac:dyDescent="0.3">
      <c r="A15" s="5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N15" s="3"/>
      <c r="O15" s="22"/>
      <c r="P15" s="47" t="s">
        <v>11</v>
      </c>
      <c r="Q15" s="17"/>
      <c r="R15" s="51"/>
    </row>
    <row r="16" spans="1:18" s="2" customFormat="1" ht="15" customHeight="1" x14ac:dyDescent="0.3">
      <c r="A16" s="51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N16" s="13"/>
      <c r="O16" s="22"/>
      <c r="P16" s="31" t="s">
        <v>12</v>
      </c>
      <c r="Q16" s="17"/>
      <c r="R16" s="51"/>
    </row>
    <row r="17" spans="1:18" s="2" customFormat="1" ht="15" customHeight="1" x14ac:dyDescent="0.3">
      <c r="A17" s="5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N17" s="13"/>
      <c r="O17" s="22"/>
      <c r="P17" t="s">
        <v>13</v>
      </c>
      <c r="Q17" s="17"/>
      <c r="R17" s="51"/>
    </row>
    <row r="18" spans="1:18" s="2" customFormat="1" ht="15" customHeight="1" x14ac:dyDescent="0.3">
      <c r="A18" s="34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N18" s="34"/>
      <c r="O18" s="48"/>
      <c r="P18" s="48"/>
      <c r="Q18" s="48"/>
      <c r="R18" s="34"/>
    </row>
    <row r="19" spans="1:18" ht="15" thickBot="1" x14ac:dyDescent="0.35">
      <c r="A19" s="39"/>
      <c r="B19" s="39"/>
      <c r="C19" s="39"/>
      <c r="D19" s="52"/>
      <c r="E19" s="52"/>
      <c r="F19" s="52"/>
      <c r="G19" s="52"/>
      <c r="H19" s="52"/>
      <c r="I19" s="52"/>
      <c r="J19" s="52"/>
      <c r="K19" s="52"/>
      <c r="L19" s="52"/>
      <c r="N19" s="39"/>
      <c r="O19" s="39"/>
      <c r="P19" s="39"/>
      <c r="Q19" s="39"/>
      <c r="R19" s="39"/>
    </row>
    <row r="20" spans="1:18" x14ac:dyDescent="0.3">
      <c r="Q20" s="49"/>
    </row>
  </sheetData>
  <mergeCells count="20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22"/>
  <sheetViews>
    <sheetView tabSelected="1" zoomScale="130" zoomScaleNormal="130" workbookViewId="0"/>
  </sheetViews>
  <sheetFormatPr defaultColWidth="12.5546875" defaultRowHeight="15" customHeight="1" x14ac:dyDescent="0.3"/>
  <cols>
    <col min="1" max="1" width="1.5546875" style="59" customWidth="1"/>
    <col min="2" max="2" width="47.44140625" style="60" customWidth="1"/>
    <col min="3" max="4" width="16.33203125" customWidth="1"/>
    <col min="5" max="5" width="17.5546875" customWidth="1"/>
    <col min="6" max="9" width="13.5546875" customWidth="1"/>
    <col min="10" max="42" width="12.5546875" customWidth="1"/>
  </cols>
  <sheetData>
    <row r="1" spans="1:10" s="41" customFormat="1" ht="45" customHeight="1" x14ac:dyDescent="0.55000000000000004">
      <c r="A1" s="56" t="str">
        <f>Info!A1</f>
        <v>Analyzing Industrial Companies</v>
      </c>
      <c r="B1" s="9"/>
      <c r="C1" s="57"/>
      <c r="D1" s="57"/>
      <c r="E1" s="57"/>
      <c r="F1" s="57"/>
      <c r="G1" s="57"/>
      <c r="H1" s="57"/>
      <c r="I1" s="57"/>
      <c r="J1" s="57"/>
    </row>
    <row r="2" spans="1:10" s="30" customFormat="1" ht="30" customHeight="1" x14ac:dyDescent="0.4">
      <c r="A2" s="11" t="s">
        <v>16</v>
      </c>
      <c r="B2" s="6"/>
      <c r="C2" s="58"/>
      <c r="D2" s="58"/>
      <c r="E2" s="58"/>
      <c r="F2" s="58"/>
      <c r="G2" s="58"/>
      <c r="H2" s="58"/>
      <c r="I2" s="58"/>
      <c r="J2" s="58"/>
    </row>
    <row r="3" spans="1:10" ht="15" customHeight="1" x14ac:dyDescent="0.3">
      <c r="A3"/>
      <c r="B3"/>
    </row>
    <row r="4" spans="1:10" ht="15" customHeight="1" x14ac:dyDescent="0.3">
      <c r="A4"/>
      <c r="B4" s="60" t="s">
        <v>32</v>
      </c>
    </row>
    <row r="5" spans="1:10" ht="15" customHeight="1" x14ac:dyDescent="0.3">
      <c r="A5"/>
      <c r="B5" s="60" t="s">
        <v>33</v>
      </c>
    </row>
    <row r="6" spans="1:10" ht="15" customHeight="1" x14ac:dyDescent="0.3">
      <c r="A6"/>
      <c r="B6"/>
    </row>
    <row r="7" spans="1:10" ht="15" customHeight="1" x14ac:dyDescent="0.3">
      <c r="A7"/>
      <c r="B7" s="65" t="s">
        <v>19</v>
      </c>
    </row>
    <row r="8" spans="1:10" ht="15" customHeight="1" x14ac:dyDescent="0.3">
      <c r="A8"/>
      <c r="B8"/>
    </row>
    <row r="9" spans="1:10" ht="15" customHeight="1" x14ac:dyDescent="0.3">
      <c r="A9"/>
      <c r="B9"/>
    </row>
    <row r="10" spans="1:10" ht="15" customHeight="1" x14ac:dyDescent="0.3">
      <c r="A10"/>
      <c r="B10"/>
    </row>
    <row r="11" spans="1:10" ht="15" customHeight="1" x14ac:dyDescent="0.3">
      <c r="A11"/>
      <c r="B11"/>
    </row>
    <row r="12" spans="1:10" ht="15" customHeight="1" x14ac:dyDescent="0.3">
      <c r="A12"/>
      <c r="B12"/>
    </row>
    <row r="13" spans="1:10" ht="15" customHeight="1" x14ac:dyDescent="0.3">
      <c r="A13"/>
      <c r="B13"/>
    </row>
    <row r="14" spans="1:10" ht="15" customHeight="1" x14ac:dyDescent="0.3">
      <c r="A14"/>
      <c r="B14"/>
    </row>
    <row r="15" spans="1:10" ht="15" customHeight="1" x14ac:dyDescent="0.3">
      <c r="A15"/>
      <c r="B15"/>
    </row>
    <row r="16" spans="1:10" ht="15" customHeight="1" x14ac:dyDescent="0.3">
      <c r="A16"/>
      <c r="B16"/>
    </row>
    <row r="17" spans="1:6" ht="15" customHeight="1" x14ac:dyDescent="0.3">
      <c r="A17"/>
      <c r="B17"/>
    </row>
    <row r="18" spans="1:6" ht="15" customHeight="1" x14ac:dyDescent="0.3">
      <c r="A18"/>
      <c r="B18"/>
    </row>
    <row r="19" spans="1:6" ht="15" customHeight="1" x14ac:dyDescent="0.3">
      <c r="A19"/>
      <c r="B19" s="65" t="s">
        <v>31</v>
      </c>
    </row>
    <row r="20" spans="1:6" ht="15" customHeight="1" x14ac:dyDescent="0.3">
      <c r="A20"/>
      <c r="B20"/>
    </row>
    <row r="21" spans="1:6" ht="15" customHeight="1" x14ac:dyDescent="0.3">
      <c r="A21"/>
      <c r="B21"/>
    </row>
    <row r="22" spans="1:6" ht="15" customHeight="1" x14ac:dyDescent="0.3">
      <c r="A22"/>
      <c r="B22"/>
    </row>
    <row r="23" spans="1:6" ht="15" customHeight="1" x14ac:dyDescent="0.3">
      <c r="A23"/>
      <c r="B23"/>
    </row>
    <row r="24" spans="1:6" ht="15" customHeight="1" x14ac:dyDescent="0.3">
      <c r="A24"/>
      <c r="B24"/>
    </row>
    <row r="25" spans="1:6" ht="15" customHeight="1" x14ac:dyDescent="0.3">
      <c r="A25"/>
      <c r="B25"/>
    </row>
    <row r="26" spans="1:6" ht="15" customHeight="1" x14ac:dyDescent="0.3">
      <c r="A26"/>
      <c r="B26"/>
    </row>
    <row r="27" spans="1:6" ht="15" customHeight="1" x14ac:dyDescent="0.3">
      <c r="A27"/>
      <c r="B27"/>
    </row>
    <row r="28" spans="1:6" ht="15" customHeight="1" x14ac:dyDescent="0.3">
      <c r="A28"/>
      <c r="B28"/>
    </row>
    <row r="29" spans="1:6" ht="15" customHeight="1" x14ac:dyDescent="0.3">
      <c r="A29"/>
      <c r="B29"/>
    </row>
    <row r="30" spans="1:6" ht="15" customHeight="1" x14ac:dyDescent="0.3">
      <c r="A30"/>
      <c r="B30" s="65" t="s">
        <v>20</v>
      </c>
    </row>
    <row r="31" spans="1:6" ht="15" customHeight="1" x14ac:dyDescent="0.3">
      <c r="A31"/>
      <c r="B31" s="60" t="s">
        <v>26</v>
      </c>
      <c r="C31" s="61">
        <v>6890</v>
      </c>
    </row>
    <row r="32" spans="1:6" ht="15" customHeight="1" x14ac:dyDescent="0.3">
      <c r="A32"/>
      <c r="B32" s="60" t="s">
        <v>27</v>
      </c>
      <c r="C32" s="62">
        <v>0.433</v>
      </c>
      <c r="F32" s="63"/>
    </row>
    <row r="33" spans="1:4" ht="15" customHeight="1" x14ac:dyDescent="0.3">
      <c r="A33"/>
      <c r="B33" s="60" t="s">
        <v>28</v>
      </c>
      <c r="C33" s="64">
        <v>1414</v>
      </c>
    </row>
    <row r="34" spans="1:4" ht="15" customHeight="1" x14ac:dyDescent="0.3">
      <c r="A34"/>
    </row>
    <row r="35" spans="1:4" ht="15" customHeight="1" x14ac:dyDescent="0.3">
      <c r="A35"/>
      <c r="B35" s="60" t="s">
        <v>34</v>
      </c>
      <c r="C35" s="64">
        <v>85846</v>
      </c>
    </row>
    <row r="36" spans="1:4" ht="15" customHeight="1" x14ac:dyDescent="0.3">
      <c r="A36"/>
      <c r="B36" s="60" t="s">
        <v>35</v>
      </c>
      <c r="C36" s="64">
        <v>6182</v>
      </c>
    </row>
    <row r="37" spans="1:4" ht="15" customHeight="1" x14ac:dyDescent="0.3">
      <c r="A37"/>
      <c r="B37" s="60" t="s">
        <v>23</v>
      </c>
      <c r="C37">
        <f>C33</f>
        <v>1414</v>
      </c>
      <c r="D37" t="str">
        <f ca="1">IF(ISBLANK(C37),"",_xlfn.FORMULATEXT(C37))</f>
        <v>=C33</v>
      </c>
    </row>
    <row r="38" spans="1:4" ht="15" customHeight="1" x14ac:dyDescent="0.3">
      <c r="A38"/>
      <c r="B38" s="60" t="s">
        <v>24</v>
      </c>
      <c r="C38">
        <f>C31*C32*-1</f>
        <v>-2983.37</v>
      </c>
      <c r="D38" t="str">
        <f ca="1">IF(ISBLANK(C38),"",_xlfn.FORMULATEXT(C38))</f>
        <v>=C31*C32*-1</v>
      </c>
    </row>
    <row r="39" spans="1:4" ht="15" customHeight="1" x14ac:dyDescent="0.3">
      <c r="A39"/>
      <c r="B39" s="60" t="s">
        <v>25</v>
      </c>
      <c r="C39">
        <f>SUM(C36:C38)</f>
        <v>4612.63</v>
      </c>
      <c r="D39" t="str">
        <f ca="1">IF(ISBLANK(C39),"",_xlfn.FORMULATEXT(C39))</f>
        <v>=SUM(C36:C38)</v>
      </c>
    </row>
    <row r="40" spans="1:4" ht="15" customHeight="1" x14ac:dyDescent="0.3">
      <c r="A40"/>
    </row>
    <row r="41" spans="1:4" ht="15" customHeight="1" x14ac:dyDescent="0.3">
      <c r="A41"/>
      <c r="B41" s="60" t="s">
        <v>36</v>
      </c>
      <c r="C41" s="63">
        <f>C31/C35</f>
        <v>8.0260000465950651E-2</v>
      </c>
      <c r="D41" t="str">
        <f ca="1">IF(ISBLANK(C41),"",_xlfn.FORMULATEXT(C41))</f>
        <v>=C31/C35</v>
      </c>
    </row>
    <row r="42" spans="1:4" ht="15" customHeight="1" x14ac:dyDescent="0.3">
      <c r="A42"/>
      <c r="B42" s="60" t="s">
        <v>30</v>
      </c>
      <c r="C42" s="63">
        <f>C39/C35</f>
        <v>5.3731449339514945E-2</v>
      </c>
      <c r="D42" t="str">
        <f ca="1">IF(ISBLANK(C42),"",_xlfn.FORMULATEXT(C42))</f>
        <v>=C39/C35</v>
      </c>
    </row>
    <row r="43" spans="1:4" ht="15" customHeight="1" x14ac:dyDescent="0.3">
      <c r="A43"/>
      <c r="B43"/>
    </row>
    <row r="44" spans="1:4" ht="15" customHeight="1" x14ac:dyDescent="0.3">
      <c r="A44"/>
      <c r="B44" s="65" t="s">
        <v>37</v>
      </c>
    </row>
    <row r="45" spans="1:4" ht="15" customHeight="1" x14ac:dyDescent="0.3">
      <c r="A45"/>
      <c r="B45" s="60" t="s">
        <v>26</v>
      </c>
      <c r="C45" s="64">
        <v>7800</v>
      </c>
    </row>
    <row r="46" spans="1:4" ht="15" customHeight="1" x14ac:dyDescent="0.3">
      <c r="A46"/>
      <c r="B46" s="60" t="s">
        <v>21</v>
      </c>
      <c r="C46" s="64">
        <v>133045</v>
      </c>
    </row>
    <row r="47" spans="1:4" ht="15" customHeight="1" x14ac:dyDescent="0.3">
      <c r="A47"/>
      <c r="B47" s="60" t="s">
        <v>22</v>
      </c>
      <c r="C47" s="64">
        <f>133045-120656-9650</f>
        <v>2739</v>
      </c>
    </row>
    <row r="48" spans="1:4" ht="15" customHeight="1" x14ac:dyDescent="0.3">
      <c r="A48"/>
    </row>
    <row r="49" spans="1:4" ht="15" customHeight="1" x14ac:dyDescent="0.3">
      <c r="A49"/>
      <c r="B49" s="60" t="s">
        <v>36</v>
      </c>
      <c r="C49" s="63">
        <f>C45/C46</f>
        <v>5.862678041264234E-2</v>
      </c>
      <c r="D49" t="str">
        <f ca="1">IF(ISBLANK(C49),"",_xlfn.FORMULATEXT(C49))</f>
        <v>=C45/C46</v>
      </c>
    </row>
    <row r="50" spans="1:4" ht="15" customHeight="1" x14ac:dyDescent="0.3">
      <c r="A50"/>
      <c r="B50" s="60" t="s">
        <v>29</v>
      </c>
      <c r="C50" s="63">
        <f>C47/C46</f>
        <v>2.058701942951633E-2</v>
      </c>
      <c r="D50" t="str">
        <f ca="1">IF(ISBLANK(C50),"",_xlfn.FORMULATEXT(C50))</f>
        <v>=C47/C46</v>
      </c>
    </row>
    <row r="51" spans="1:4" ht="15" customHeight="1" x14ac:dyDescent="0.3">
      <c r="A51"/>
      <c r="B51"/>
    </row>
    <row r="52" spans="1:4" ht="15" customHeight="1" x14ac:dyDescent="0.3">
      <c r="A52"/>
      <c r="B52"/>
    </row>
    <row r="53" spans="1:4" ht="15" customHeight="1" x14ac:dyDescent="0.3">
      <c r="A53" s="59" t="s">
        <v>18</v>
      </c>
      <c r="B53"/>
    </row>
    <row r="54" spans="1:4" ht="15" customHeight="1" x14ac:dyDescent="0.3">
      <c r="A54"/>
      <c r="B54"/>
    </row>
    <row r="55" spans="1:4" ht="15" customHeight="1" x14ac:dyDescent="0.3">
      <c r="A55"/>
      <c r="B55"/>
    </row>
    <row r="56" spans="1:4" ht="15" customHeight="1" x14ac:dyDescent="0.3">
      <c r="A56"/>
      <c r="B56"/>
    </row>
    <row r="57" spans="1:4" ht="15" customHeight="1" x14ac:dyDescent="0.3">
      <c r="A57"/>
      <c r="B57"/>
    </row>
    <row r="58" spans="1:4" ht="15" customHeight="1" x14ac:dyDescent="0.3">
      <c r="A58"/>
      <c r="B58"/>
    </row>
    <row r="59" spans="1:4" ht="15" customHeight="1" x14ac:dyDescent="0.3">
      <c r="A59"/>
      <c r="B59"/>
    </row>
    <row r="60" spans="1:4" ht="15" customHeight="1" x14ac:dyDescent="0.3">
      <c r="A60"/>
      <c r="B60"/>
    </row>
    <row r="61" spans="1:4" ht="15" customHeight="1" x14ac:dyDescent="0.3">
      <c r="A61"/>
      <c r="B61"/>
    </row>
    <row r="62" spans="1:4" ht="15" customHeight="1" x14ac:dyDescent="0.3">
      <c r="A62"/>
      <c r="B62"/>
    </row>
    <row r="63" spans="1:4" ht="15" customHeight="1" x14ac:dyDescent="0.3">
      <c r="A63"/>
      <c r="B63"/>
    </row>
    <row r="64" spans="1:4" ht="15" customHeight="1" x14ac:dyDescent="0.3">
      <c r="A64"/>
      <c r="B64"/>
    </row>
    <row r="65" spans="1:2" ht="15" customHeight="1" x14ac:dyDescent="0.3">
      <c r="A65"/>
      <c r="B65"/>
    </row>
    <row r="66" spans="1:2" ht="15" customHeight="1" x14ac:dyDescent="0.3">
      <c r="A66"/>
      <c r="B66"/>
    </row>
    <row r="67" spans="1:2" ht="15" customHeight="1" x14ac:dyDescent="0.3">
      <c r="A67"/>
      <c r="B67"/>
    </row>
    <row r="68" spans="1:2" ht="15" customHeight="1" x14ac:dyDescent="0.3">
      <c r="A68"/>
      <c r="B68"/>
    </row>
    <row r="69" spans="1:2" ht="15" customHeight="1" x14ac:dyDescent="0.3">
      <c r="A69"/>
      <c r="B69"/>
    </row>
    <row r="70" spans="1:2" ht="15" customHeight="1" x14ac:dyDescent="0.3">
      <c r="A70"/>
      <c r="B70"/>
    </row>
    <row r="71" spans="1:2" ht="15" customHeight="1" x14ac:dyDescent="0.3">
      <c r="A71"/>
      <c r="B71"/>
    </row>
    <row r="72" spans="1:2" ht="15" customHeight="1" x14ac:dyDescent="0.3">
      <c r="A72"/>
      <c r="B72"/>
    </row>
    <row r="73" spans="1:2" ht="15" customHeight="1" x14ac:dyDescent="0.3">
      <c r="A73"/>
      <c r="B73"/>
    </row>
    <row r="74" spans="1:2" ht="15" customHeight="1" x14ac:dyDescent="0.3">
      <c r="A74"/>
      <c r="B74"/>
    </row>
    <row r="75" spans="1:2" ht="15" customHeight="1" x14ac:dyDescent="0.3">
      <c r="A75"/>
      <c r="B75"/>
    </row>
    <row r="76" spans="1:2" ht="15" customHeight="1" x14ac:dyDescent="0.3">
      <c r="A76"/>
      <c r="B76"/>
    </row>
    <row r="77" spans="1:2" ht="15" customHeight="1" x14ac:dyDescent="0.3">
      <c r="A77"/>
      <c r="B77"/>
    </row>
    <row r="78" spans="1:2" ht="15" customHeight="1" x14ac:dyDescent="0.3">
      <c r="A78"/>
      <c r="B78"/>
    </row>
    <row r="79" spans="1:2" ht="15" customHeight="1" x14ac:dyDescent="0.3">
      <c r="A79"/>
      <c r="B79"/>
    </row>
    <row r="80" spans="1:2" ht="15" customHeight="1" x14ac:dyDescent="0.3">
      <c r="A80"/>
      <c r="B80"/>
    </row>
    <row r="81" spans="1:2" ht="15" customHeight="1" x14ac:dyDescent="0.3">
      <c r="A81"/>
      <c r="B81"/>
    </row>
    <row r="82" spans="1:2" ht="15" customHeight="1" x14ac:dyDescent="0.3">
      <c r="A82"/>
      <c r="B82"/>
    </row>
    <row r="83" spans="1:2" ht="15" customHeight="1" x14ac:dyDescent="0.3">
      <c r="A83"/>
      <c r="B83"/>
    </row>
    <row r="84" spans="1:2" ht="15" customHeight="1" x14ac:dyDescent="0.3">
      <c r="A84"/>
      <c r="B84"/>
    </row>
    <row r="85" spans="1:2" ht="15" customHeight="1" x14ac:dyDescent="0.3">
      <c r="A85"/>
      <c r="B85"/>
    </row>
    <row r="86" spans="1:2" ht="15" customHeight="1" x14ac:dyDescent="0.3">
      <c r="A86"/>
      <c r="B86"/>
    </row>
    <row r="87" spans="1:2" ht="15" customHeight="1" x14ac:dyDescent="0.3">
      <c r="A87"/>
      <c r="B87"/>
    </row>
    <row r="88" spans="1:2" ht="15" customHeight="1" x14ac:dyDescent="0.3">
      <c r="A88"/>
      <c r="B88"/>
    </row>
    <row r="89" spans="1:2" ht="15" customHeight="1" x14ac:dyDescent="0.3">
      <c r="A89"/>
      <c r="B89"/>
    </row>
    <row r="90" spans="1:2" ht="15" customHeight="1" x14ac:dyDescent="0.3">
      <c r="A90"/>
      <c r="B90"/>
    </row>
    <row r="91" spans="1:2" ht="15" customHeight="1" x14ac:dyDescent="0.3">
      <c r="A91"/>
      <c r="B91"/>
    </row>
    <row r="92" spans="1:2" ht="15" customHeight="1" x14ac:dyDescent="0.3">
      <c r="A92"/>
      <c r="B92"/>
    </row>
    <row r="93" spans="1:2" ht="15" customHeight="1" x14ac:dyDescent="0.3">
      <c r="A93"/>
      <c r="B93"/>
    </row>
    <row r="94" spans="1:2" ht="15" customHeight="1" x14ac:dyDescent="0.3">
      <c r="A94"/>
      <c r="B94"/>
    </row>
    <row r="95" spans="1:2" ht="15" customHeight="1" x14ac:dyDescent="0.3">
      <c r="A95"/>
      <c r="B95"/>
    </row>
    <row r="96" spans="1:2" ht="15" customHeight="1" x14ac:dyDescent="0.3">
      <c r="A96"/>
      <c r="B96"/>
    </row>
    <row r="97" spans="1:2" ht="15" customHeight="1" x14ac:dyDescent="0.3">
      <c r="A97"/>
      <c r="B97"/>
    </row>
    <row r="98" spans="1:2" ht="15" customHeight="1" x14ac:dyDescent="0.3">
      <c r="A98"/>
      <c r="B98"/>
    </row>
    <row r="99" spans="1:2" ht="15" customHeight="1" x14ac:dyDescent="0.3">
      <c r="A99"/>
      <c r="B99"/>
    </row>
    <row r="100" spans="1:2" ht="15" customHeight="1" x14ac:dyDescent="0.3">
      <c r="A100"/>
      <c r="B100"/>
    </row>
    <row r="101" spans="1:2" ht="15" customHeight="1" x14ac:dyDescent="0.3">
      <c r="A101"/>
      <c r="B101"/>
    </row>
    <row r="102" spans="1:2" ht="15" customHeight="1" x14ac:dyDescent="0.3">
      <c r="A102"/>
      <c r="B102"/>
    </row>
    <row r="103" spans="1:2" ht="15" customHeight="1" x14ac:dyDescent="0.3">
      <c r="A103"/>
      <c r="B103"/>
    </row>
    <row r="104" spans="1:2" ht="15" customHeight="1" x14ac:dyDescent="0.3">
      <c r="A104"/>
      <c r="B104"/>
    </row>
    <row r="105" spans="1:2" ht="15" customHeight="1" x14ac:dyDescent="0.3">
      <c r="A105"/>
      <c r="B105"/>
    </row>
    <row r="106" spans="1:2" ht="15" customHeight="1" x14ac:dyDescent="0.3">
      <c r="A106"/>
      <c r="B106"/>
    </row>
    <row r="107" spans="1:2" ht="15" customHeight="1" x14ac:dyDescent="0.3">
      <c r="A107"/>
      <c r="B107"/>
    </row>
    <row r="108" spans="1:2" ht="15" customHeight="1" x14ac:dyDescent="0.3">
      <c r="A108"/>
      <c r="B108"/>
    </row>
    <row r="109" spans="1:2" ht="15" customHeight="1" x14ac:dyDescent="0.3">
      <c r="A109"/>
      <c r="B109"/>
    </row>
    <row r="110" spans="1:2" ht="15" customHeight="1" x14ac:dyDescent="0.3">
      <c r="A110"/>
      <c r="B110"/>
    </row>
    <row r="111" spans="1:2" ht="15" customHeight="1" x14ac:dyDescent="0.3">
      <c r="A111"/>
      <c r="B111"/>
    </row>
    <row r="112" spans="1:2" ht="15" customHeight="1" x14ac:dyDescent="0.3">
      <c r="A112"/>
      <c r="B112"/>
    </row>
    <row r="113" spans="1:2" ht="15" customHeight="1" x14ac:dyDescent="0.3">
      <c r="A113"/>
      <c r="B113"/>
    </row>
    <row r="114" spans="1:2" ht="15" customHeight="1" x14ac:dyDescent="0.3">
      <c r="A114"/>
      <c r="B114"/>
    </row>
    <row r="115" spans="1:2" ht="15" customHeight="1" x14ac:dyDescent="0.3">
      <c r="A115"/>
      <c r="B115"/>
    </row>
    <row r="116" spans="1:2" ht="15" customHeight="1" x14ac:dyDescent="0.3">
      <c r="A116"/>
      <c r="B116"/>
    </row>
    <row r="117" spans="1:2" ht="15" customHeight="1" x14ac:dyDescent="0.3">
      <c r="A117"/>
      <c r="B117"/>
    </row>
    <row r="118" spans="1:2" ht="15" customHeight="1" x14ac:dyDescent="0.3">
      <c r="A118"/>
      <c r="B118"/>
    </row>
    <row r="119" spans="1:2" ht="15" customHeight="1" x14ac:dyDescent="0.3">
      <c r="A119"/>
      <c r="B119"/>
    </row>
    <row r="120" spans="1:2" ht="15" customHeight="1" x14ac:dyDescent="0.3">
      <c r="A120"/>
      <c r="B120"/>
    </row>
    <row r="121" spans="1:2" ht="15" customHeight="1" x14ac:dyDescent="0.3">
      <c r="A121"/>
      <c r="B121"/>
    </row>
    <row r="122" spans="1:2" ht="15" customHeight="1" x14ac:dyDescent="0.3">
      <c r="A122"/>
      <c r="B122"/>
    </row>
  </sheetData>
  <printOptions headings="1" gridLines="1"/>
  <pageMargins left="0.7" right="0.7" top="0.75" bottom="0.75" header="0.3" footer="0.3"/>
  <pageSetup paperSize="9" scale="52" fitToHeight="0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  <MediaLengthInSeconds xmlns="69eded41-6c5d-4718-b7b7-dbfd1652bccf" xsi:nil="true"/>
    <SharedWithUsers xmlns="6ea4884f-dd23-4a9e-9674-e0962577458b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6952C0-F156-4CA4-BF5B-89B8F22995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C9BBE2-2F0C-44CC-A0A1-C65784665295}">
  <ds:schemaRefs>
    <ds:schemaRef ds:uri="6ea4884f-dd23-4a9e-9674-e0962577458b"/>
    <ds:schemaRef ds:uri="http://schemas.microsoft.com/office/2006/documentManagement/types"/>
    <ds:schemaRef ds:uri="http://purl.org/dc/dcmitype/"/>
    <ds:schemaRef ds:uri="69eded41-6c5d-4718-b7b7-dbfd1652bccf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66B3822-FB41-4EA1-8370-F47AB74972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Workouts</vt:lpstr>
      <vt:lpstr>Workouts!Print_Area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Kelly</dc:creator>
  <cp:lastModifiedBy>Sound Booth</cp:lastModifiedBy>
  <cp:lastPrinted>2019-09-13T05:30:47Z</cp:lastPrinted>
  <dcterms:created xsi:type="dcterms:W3CDTF">2016-02-03T14:06:14Z</dcterms:created>
  <dcterms:modified xsi:type="dcterms:W3CDTF">2025-05-07T15:16:29Z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