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Jonathan Rugg\Desktop\"/>
    </mc:Choice>
  </mc:AlternateContent>
  <xr:revisionPtr revIDLastSave="0" documentId="13_ncr:1_{0D74D3F8-4D77-44DF-B5D0-CC942C3CDB1C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Welcome" sheetId="1" r:id="rId1"/>
    <sheet name="Info" sheetId="6" r:id="rId2"/>
    <sheet name="Deferred Tax" sheetId="8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8" l="1"/>
  <c r="I24" i="8"/>
  <c r="E8" i="8"/>
  <c r="F8" i="8"/>
  <c r="F17" i="8" s="1"/>
  <c r="F24" i="8" s="1"/>
  <c r="G8" i="8"/>
  <c r="G17" i="8" s="1"/>
  <c r="G24" i="8" s="1"/>
  <c r="H8" i="8"/>
  <c r="H17" i="8" s="1"/>
  <c r="H24" i="8" s="1"/>
  <c r="D8" i="8"/>
  <c r="C25" i="8"/>
  <c r="D23" i="8" s="1"/>
  <c r="E17" i="8"/>
  <c r="E24" i="8" s="1"/>
  <c r="D15" i="8"/>
  <c r="D16" i="8" s="1"/>
  <c r="E10" i="8"/>
  <c r="E15" i="8" s="1"/>
  <c r="E16" i="8" s="1"/>
  <c r="E18" i="8" l="1"/>
  <c r="E19" i="8" s="1"/>
  <c r="E20" i="8" s="1"/>
  <c r="D17" i="8"/>
  <c r="F10" i="8"/>
  <c r="D18" i="8" l="1"/>
  <c r="D19" i="8" s="1"/>
  <c r="D20" i="8" s="1"/>
  <c r="D24" i="8"/>
  <c r="D25" i="8" s="1"/>
  <c r="E23" i="8" s="1"/>
  <c r="E25" i="8" s="1"/>
  <c r="F23" i="8" s="1"/>
  <c r="F25" i="8" s="1"/>
  <c r="G23" i="8" s="1"/>
  <c r="G25" i="8" s="1"/>
  <c r="H23" i="8" s="1"/>
  <c r="H25" i="8" s="1"/>
  <c r="I23" i="8" s="1"/>
  <c r="I25" i="8" s="1"/>
  <c r="G10" i="8"/>
  <c r="F15" i="8"/>
  <c r="F16" i="8" l="1"/>
  <c r="H10" i="8"/>
  <c r="G15" i="8"/>
  <c r="H15" i="8" l="1"/>
  <c r="I10" i="8"/>
  <c r="I15" i="8" s="1"/>
  <c r="I16" i="8" s="1"/>
  <c r="I18" i="8" s="1"/>
  <c r="I19" i="8" s="1"/>
  <c r="I20" i="8" s="1"/>
  <c r="F18" i="8"/>
  <c r="F19" i="8" s="1"/>
  <c r="G16" i="8"/>
  <c r="H16" i="8"/>
  <c r="F20" i="8" l="1"/>
  <c r="H18" i="8"/>
  <c r="H19" i="8" s="1"/>
  <c r="H20" i="8" s="1"/>
  <c r="G18" i="8"/>
  <c r="G19" i="8" s="1"/>
  <c r="G20" i="8" s="1"/>
  <c r="A7" i="1" l="1"/>
  <c r="A1" i="8" l="1"/>
  <c r="A1" i="6"/>
</calcChain>
</file>

<file path=xl/sharedStrings.xml><?xml version="1.0" encoding="utf-8"?>
<sst xmlns="http://schemas.openxmlformats.org/spreadsheetml/2006/main" count="46" uniqueCount="42">
  <si>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</si>
  <si>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</si>
  <si>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</si>
  <si>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</si>
  <si>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</si>
  <si>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</si>
  <si>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</si>
  <si>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</si>
  <si>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</si>
  <si>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</si>
  <si>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</si>
  <si>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</si>
  <si>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</si>
  <si>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</si>
  <si>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</si>
  <si>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</si>
  <si>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</si>
  <si>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</si>
  <si>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Tab 1</t>
  </si>
  <si>
    <t>Tab 2</t>
  </si>
  <si>
    <t>End</t>
  </si>
  <si>
    <t>Asset transactions and tax deductible goodwill</t>
  </si>
  <si>
    <t>Double taxation in share transactions</t>
  </si>
  <si>
    <t>Calendarization</t>
  </si>
  <si>
    <t>Flexible Deal date</t>
  </si>
  <si>
    <t>Deferred Tax Modeling</t>
  </si>
  <si>
    <t>Asset step up</t>
  </si>
  <si>
    <t>MTR</t>
  </si>
  <si>
    <t>GAAP basis</t>
  </si>
  <si>
    <t>Revenue</t>
  </si>
  <si>
    <t>Costs excl Depreciation</t>
  </si>
  <si>
    <t>GAAP Depreciation</t>
  </si>
  <si>
    <t>PBT</t>
  </si>
  <si>
    <t>Net income</t>
  </si>
  <si>
    <t>Costs % revenue</t>
  </si>
  <si>
    <t>Assumptions</t>
  </si>
  <si>
    <t>Tax rate</t>
  </si>
  <si>
    <t>Tax expense</t>
  </si>
  <si>
    <t>Deferred tax liability</t>
  </si>
  <si>
    <t>Additonal GAAP Depreciation</t>
  </si>
  <si>
    <t>M&amp;A Modeling complexities workout</t>
  </si>
  <si>
    <t>Useful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</si>
</sst>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7" formatCode="#,##0.0_);\(#,##0.0\)"/>
    <numFmt numFmtId="178" formatCode="#,##0.0_)_%;\(#,##0.0\)_%;#,##0.0_)_%;@_)_%"/>
  </numFmts>
  <fonts count="38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2"/>
      <color rgb="FF0000FF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color rgb="FF085393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8">
    <xf numFmtId="174" fontId="0" fillId="0" borderId="0"/>
    <xf numFmtId="0" fontId="7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5" applyNumberFormat="0" applyAlignment="0" applyProtection="0"/>
    <xf numFmtId="0" fontId="19" fillId="10" borderId="6" applyNumberFormat="0" applyAlignment="0" applyProtection="0"/>
    <xf numFmtId="0" fontId="20" fillId="10" borderId="5" applyNumberFormat="0" applyAlignment="0" applyProtection="0"/>
    <xf numFmtId="0" fontId="21" fillId="0" borderId="7" applyNumberFormat="0" applyFill="0" applyAlignment="0" applyProtection="0"/>
    <xf numFmtId="0" fontId="22" fillId="11" borderId="8" applyNumberFormat="0" applyAlignment="0" applyProtection="0"/>
    <xf numFmtId="0" fontId="23" fillId="0" borderId="0" applyNumberFormat="0" applyFill="0" applyBorder="0" applyAlignment="0" applyProtection="0"/>
    <xf numFmtId="0" fontId="10" fillId="12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33" fillId="2" borderId="0" applyNumberFormat="0">
      <alignment horizontal="left"/>
    </xf>
    <xf numFmtId="0" fontId="9" fillId="3" borderId="0" applyNumberFormat="0" applyAlignment="0">
      <alignment horizontal="left"/>
    </xf>
    <xf numFmtId="0" fontId="5" fillId="0" borderId="0" applyNumberFormat="0" applyFill="0" applyBorder="0">
      <alignment horizontal="left" vertical="center"/>
    </xf>
    <xf numFmtId="0" fontId="3" fillId="5" borderId="0" applyNumberFormat="0" applyFont="0" applyAlignment="0" applyProtection="0">
      <alignment vertical="top"/>
    </xf>
    <xf numFmtId="168" fontId="29" fillId="3" borderId="0">
      <alignment horizontal="center"/>
    </xf>
    <xf numFmtId="170" fontId="28" fillId="2" borderId="0">
      <alignment horizontal="center"/>
    </xf>
    <xf numFmtId="170" fontId="4" fillId="0" borderId="0">
      <alignment vertical="top"/>
    </xf>
    <xf numFmtId="168" fontId="3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30" fillId="2" borderId="0" applyFont="0" applyFill="0" applyBorder="0" applyAlignment="0" applyProtection="0"/>
    <xf numFmtId="170" fontId="31" fillId="2" borderId="0" applyNumberFormat="0" applyFill="0" applyBorder="0" applyAlignment="0" applyProtection="0"/>
    <xf numFmtId="170" fontId="32" fillId="0" borderId="0" applyNumberFormat="0" applyFill="0" applyBorder="0" applyAlignment="0">
      <alignment vertical="top"/>
    </xf>
    <xf numFmtId="173" fontId="30" fillId="2" borderId="0" applyFont="0" applyFill="0" applyBorder="0" applyAlignment="0" applyProtection="0"/>
    <xf numFmtId="171" fontId="31" fillId="37" borderId="12" applyNumberFormat="0">
      <protection locked="0"/>
    </xf>
    <xf numFmtId="0" fontId="3" fillId="5" borderId="11" applyFont="0" applyAlignment="0" applyProtection="0">
      <alignment vertical="top"/>
    </xf>
    <xf numFmtId="170" fontId="33" fillId="3" borderId="0" applyNumberFormat="0" applyBorder="0">
      <alignment horizontal="center" vertical="top"/>
    </xf>
    <xf numFmtId="170" fontId="4" fillId="38" borderId="0" applyNumberFormat="0" applyFont="0" applyBorder="0" applyAlignment="0" applyProtection="0">
      <alignment vertical="top"/>
    </xf>
    <xf numFmtId="178" fontId="34" fillId="0" borderId="0" applyFill="0" applyBorder="0" applyAlignment="0" applyProtection="0"/>
    <xf numFmtId="177" fontId="31" fillId="0" borderId="0" applyNumberFormat="0" applyFill="0" applyBorder="0" applyAlignment="0" applyProtection="0"/>
    <xf numFmtId="172" fontId="1" fillId="0" borderId="0" applyFont="0" applyFill="0" applyBorder="0" applyAlignment="0" applyProtection="0"/>
  </cellStyleXfs>
  <cellXfs count="89">
    <xf numFmtId="174" fontId="0" fillId="0" borderId="0" xfId="0"/>
    <xf numFmtId="174" fontId="3" fillId="5" borderId="0" xfId="0" applyFont="1" applyFill="1" applyBorder="1"/>
    <xf numFmtId="174" fontId="3" fillId="4" borderId="0" xfId="0" applyFont="1" applyFill="1" applyBorder="1"/>
    <xf numFmtId="174" fontId="3" fillId="5" borderId="0" xfId="0" applyFont="1" applyFill="1" applyBorder="1" applyAlignment="1">
      <alignment vertical="top" wrapText="1"/>
    </xf>
    <xf numFmtId="174" fontId="3" fillId="5" borderId="1" xfId="0" applyFont="1" applyFill="1" applyBorder="1" applyAlignment="1">
      <alignment vertical="top"/>
    </xf>
    <xf numFmtId="174" fontId="26" fillId="2" borderId="0" xfId="0" applyFont="1" applyFill="1" applyBorder="1" applyAlignment="1"/>
    <xf numFmtId="174" fontId="27" fillId="3" borderId="0" xfId="0" applyFont="1" applyFill="1" applyBorder="1" applyAlignment="1"/>
    <xf numFmtId="174" fontId="4" fillId="5" borderId="0" xfId="0" applyFont="1" applyFill="1" applyBorder="1" applyAlignment="1">
      <alignment horizontal="center" vertical="top"/>
    </xf>
    <xf numFmtId="174" fontId="4" fillId="5" borderId="0" xfId="0" applyFont="1" applyFill="1" applyBorder="1" applyAlignment="1">
      <alignment vertical="top"/>
    </xf>
    <xf numFmtId="174" fontId="26" fillId="2" borderId="0" xfId="0" applyFont="1" applyFill="1" applyBorder="1" applyAlignment="1">
      <alignment vertical="center"/>
    </xf>
    <xf numFmtId="168" fontId="29" fillId="3" borderId="0" xfId="52">
      <alignment horizontal="center"/>
    </xf>
    <xf numFmtId="170" fontId="28" fillId="2" borderId="0" xfId="53">
      <alignment horizontal="center"/>
    </xf>
    <xf numFmtId="170" fontId="33" fillId="2" borderId="0" xfId="48" applyNumberFormat="1" applyAlignment="1"/>
    <xf numFmtId="170" fontId="9" fillId="3" borderId="0" xfId="49" applyNumberFormat="1" applyAlignment="1"/>
    <xf numFmtId="170" fontId="5" fillId="0" borderId="0" xfId="50" applyNumberFormat="1">
      <alignment horizontal="left" vertical="center"/>
    </xf>
    <xf numFmtId="170" fontId="4" fillId="0" borderId="0" xfId="54">
      <alignment vertical="top"/>
    </xf>
    <xf numFmtId="174" fontId="3" fillId="5" borderId="0" xfId="0" applyFont="1" applyFill="1" applyBorder="1" applyAlignment="1">
      <alignment horizontal="left" vertical="top"/>
    </xf>
    <xf numFmtId="174" fontId="3" fillId="5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vertical="top" wrapText="1"/>
    </xf>
    <xf numFmtId="174" fontId="4" fillId="0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horizontal="left" wrapText="1"/>
    </xf>
    <xf numFmtId="174" fontId="3" fillId="0" borderId="0" xfId="0" applyFont="1" applyFill="1" applyBorder="1" applyAlignment="1">
      <alignment vertical="top"/>
    </xf>
    <xf numFmtId="174" fontId="3" fillId="0" borderId="0" xfId="0" applyFont="1" applyFill="1" applyBorder="1"/>
    <xf numFmtId="174" fontId="5" fillId="0" borderId="0" xfId="0" applyFont="1" applyFill="1" applyBorder="1" applyAlignment="1">
      <alignment vertical="center"/>
    </xf>
    <xf numFmtId="174" fontId="6" fillId="0" borderId="0" xfId="0" applyFont="1" applyFill="1" applyBorder="1" applyAlignment="1">
      <alignment vertical="center" wrapText="1"/>
    </xf>
    <xf numFmtId="174" fontId="3" fillId="0" borderId="0" xfId="0" applyFont="1" applyFill="1" applyBorder="1" applyAlignment="1">
      <alignment horizontal="left" vertical="top"/>
    </xf>
    <xf numFmtId="174" fontId="4" fillId="0" borderId="0" xfId="0" applyFont="1" applyFill="1" applyBorder="1" applyAlignment="1">
      <alignment horizontal="center" vertical="top"/>
    </xf>
    <xf numFmtId="174" fontId="8" fillId="0" borderId="0" xfId="0" applyFont="1" applyFill="1" applyBorder="1" applyAlignment="1">
      <alignment vertical="center" wrapText="1"/>
    </xf>
    <xf numFmtId="168" fontId="3" fillId="0" borderId="0" xfId="0" applyNumberFormat="1" applyFont="1" applyFill="1" applyBorder="1" applyAlignment="1">
      <alignment horizontal="left"/>
    </xf>
    <xf numFmtId="174" fontId="3" fillId="0" borderId="0" xfId="0" applyFont="1" applyFill="1" applyBorder="1" applyAlignment="1">
      <alignment horizontal="left"/>
    </xf>
    <xf numFmtId="169" fontId="3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4" fillId="0" borderId="0" xfId="0" applyFont="1" applyFill="1" applyBorder="1" applyAlignment="1">
      <alignment horizontal="left" vertical="top"/>
    </xf>
    <xf numFmtId="174" fontId="4" fillId="0" borderId="0" xfId="0" applyFont="1" applyFill="1" applyBorder="1"/>
    <xf numFmtId="174" fontId="0" fillId="0" borderId="0" xfId="0" applyFill="1" applyBorder="1"/>
    <xf numFmtId="174" fontId="26" fillId="0" borderId="0" xfId="0" applyFont="1" applyFill="1" applyBorder="1" applyAlignment="1"/>
    <xf numFmtId="174" fontId="27" fillId="0" borderId="0" xfId="0" applyFont="1" applyFill="1" applyBorder="1" applyAlignment="1"/>
    <xf numFmtId="170" fontId="31" fillId="0" borderId="0" xfId="58" applyFill="1" applyBorder="1" applyAlignment="1">
      <alignment vertical="top"/>
    </xf>
    <xf numFmtId="170" fontId="3" fillId="5" borderId="0" xfId="51" applyNumberFormat="1" applyFont="1" applyBorder="1" applyAlignment="1">
      <alignment horizontal="left" vertical="top"/>
    </xf>
    <xf numFmtId="170" fontId="4" fillId="5" borderId="0" xfId="51" applyNumberFormat="1" applyFont="1" applyBorder="1" applyAlignment="1">
      <alignment horizontal="center" vertical="top"/>
    </xf>
    <xf numFmtId="170" fontId="3" fillId="5" borderId="0" xfId="51" applyNumberFormat="1" applyFont="1" applyBorder="1" applyAlignment="1"/>
    <xf numFmtId="170" fontId="6" fillId="5" borderId="0" xfId="51" applyNumberFormat="1" applyFont="1" applyBorder="1" applyAlignment="1">
      <alignment vertical="center" wrapText="1"/>
    </xf>
    <xf numFmtId="170" fontId="3" fillId="5" borderId="0" xfId="51" applyNumberFormat="1" applyFont="1" applyAlignment="1">
      <alignment vertical="top"/>
    </xf>
    <xf numFmtId="170" fontId="3" fillId="5" borderId="0" xfId="51" applyNumberFormat="1" applyFont="1" applyAlignment="1"/>
    <xf numFmtId="170" fontId="6" fillId="5" borderId="0" xfId="51" applyNumberFormat="1" applyFont="1" applyAlignment="1">
      <alignment vertical="center" wrapText="1"/>
    </xf>
    <xf numFmtId="0" fontId="3" fillId="5" borderId="11" xfId="62" applyFont="1" applyAlignment="1">
      <alignment vertical="top"/>
    </xf>
    <xf numFmtId="0" fontId="4" fillId="5" borderId="11" xfId="62" applyFont="1" applyAlignment="1">
      <alignment horizontal="center" vertical="top"/>
    </xf>
    <xf numFmtId="0" fontId="3" fillId="5" borderId="11" xfId="62" applyFont="1" applyAlignment="1"/>
    <xf numFmtId="0" fontId="6" fillId="5" borderId="11" xfId="62" applyFont="1" applyAlignment="1">
      <alignment vertical="center" wrapText="1"/>
    </xf>
    <xf numFmtId="174" fontId="26" fillId="0" borderId="0" xfId="0" applyFont="1" applyFill="1" applyBorder="1" applyAlignment="1">
      <alignment vertical="center"/>
    </xf>
    <xf numFmtId="170" fontId="8" fillId="5" borderId="0" xfId="51" applyNumberFormat="1" applyFont="1" applyAlignment="1">
      <alignment vertical="center" wrapText="1"/>
    </xf>
    <xf numFmtId="0" fontId="4" fillId="5" borderId="11" xfId="62" applyFont="1" applyAlignment="1"/>
    <xf numFmtId="0" fontId="3" fillId="5" borderId="11" xfId="62" applyFont="1" applyAlignment="1">
      <alignment horizontal="left"/>
    </xf>
    <xf numFmtId="0" fontId="8" fillId="5" borderId="11" xfId="62" applyFont="1" applyAlignment="1">
      <alignment horizontal="center" vertical="center" wrapText="1"/>
    </xf>
    <xf numFmtId="0" fontId="8" fillId="5" borderId="11" xfId="62" applyFont="1" applyAlignment="1">
      <alignment vertical="center" wrapText="1"/>
    </xf>
    <xf numFmtId="170" fontId="31" fillId="37" borderId="12" xfId="61" applyNumberFormat="1">
      <protection locked="0"/>
    </xf>
    <xf numFmtId="170" fontId="3" fillId="0" borderId="0" xfId="51" applyNumberFormat="1" applyFont="1" applyFill="1" applyAlignment="1"/>
    <xf numFmtId="0" fontId="3" fillId="0" borderId="0" xfId="62" applyFont="1" applyFill="1" applyBorder="1" applyAlignment="1"/>
    <xf numFmtId="174" fontId="0" fillId="5" borderId="0" xfId="51" applyNumberFormat="1" applyFont="1" applyAlignment="1"/>
    <xf numFmtId="174" fontId="3" fillId="5" borderId="0" xfId="51" applyNumberFormat="1" applyFont="1" applyAlignment="1">
      <alignment vertical="top"/>
    </xf>
    <xf numFmtId="0" fontId="0" fillId="5" borderId="11" xfId="62" applyFont="1" applyAlignment="1"/>
    <xf numFmtId="174" fontId="5" fillId="5" borderId="0" xfId="51" applyNumberFormat="1" applyFont="1" applyAlignment="1">
      <alignment vertical="center"/>
    </xf>
    <xf numFmtId="0" fontId="4" fillId="5" borderId="11" xfId="62" applyFont="1" applyAlignment="1">
      <alignment horizontal="left" vertical="top"/>
    </xf>
    <xf numFmtId="174" fontId="31" fillId="0" borderId="0" xfId="58" applyNumberFormat="1" applyFill="1"/>
    <xf numFmtId="170" fontId="3" fillId="5" borderId="0" xfId="51" applyNumberFormat="1" applyFont="1" applyAlignment="1">
      <alignment horizontal="left"/>
    </xf>
    <xf numFmtId="172" fontId="0" fillId="0" borderId="0" xfId="67" applyFont="1"/>
    <xf numFmtId="170" fontId="4" fillId="0" borderId="0" xfId="54" applyFill="1">
      <alignment vertical="top"/>
    </xf>
    <xf numFmtId="172" fontId="31" fillId="0" borderId="0" xfId="58" applyNumberFormat="1" applyFill="1"/>
    <xf numFmtId="174" fontId="31" fillId="0" borderId="0" xfId="66" applyNumberFormat="1"/>
    <xf numFmtId="174" fontId="31" fillId="37" borderId="12" xfId="61" applyNumberFormat="1">
      <protection locked="0"/>
    </xf>
    <xf numFmtId="172" fontId="31" fillId="37" borderId="12" xfId="61" applyNumberFormat="1">
      <protection locked="0"/>
    </xf>
    <xf numFmtId="172" fontId="31" fillId="37" borderId="12" xfId="57" applyFont="1" applyFill="1" applyBorder="1" applyProtection="1">
      <protection locked="0"/>
    </xf>
    <xf numFmtId="170" fontId="5" fillId="0" borderId="0" xfId="50" applyNumberFormat="1" applyFont="1">
      <alignment horizontal="left" vertical="center"/>
    </xf>
    <xf numFmtId="170" fontId="36" fillId="0" borderId="0" xfId="54" applyFont="1" applyFill="1">
      <alignment vertical="top"/>
    </xf>
    <xf numFmtId="174" fontId="37" fillId="0" borderId="0" xfId="58" applyNumberFormat="1" applyFont="1" applyFill="1"/>
    <xf numFmtId="174" fontId="35" fillId="0" borderId="0" xfId="0" applyFont="1"/>
    <xf numFmtId="172" fontId="37" fillId="0" borderId="0" xfId="58" applyNumberFormat="1" applyFont="1" applyFill="1"/>
    <xf numFmtId="170" fontId="33" fillId="2" borderId="0" xfId="48" applyNumberFormat="1" applyFill="1" applyAlignment="1">
      <alignment horizontal="center" wrapText="1"/>
    </xf>
    <xf numFmtId="174" fontId="6" fillId="0" borderId="0" xfId="0" applyFont="1" applyFill="1" applyBorder="1" applyAlignment="1">
      <alignment horizontal="center" vertical="center" wrapText="1"/>
    </xf>
    <xf numFmtId="170" fontId="3" fillId="5" borderId="0" xfId="51" applyNumberFormat="1" applyFont="1" applyBorder="1" applyAlignment="1">
      <alignment horizontal="left" vertical="top"/>
    </xf>
    <xf numFmtId="170" fontId="33" fillId="3" borderId="0" xfId="49" applyNumberFormat="1" applyFont="1" applyAlignment="1">
      <alignment horizontal="center" vertical="center"/>
    </xf>
    <xf numFmtId="170" fontId="32" fillId="5" borderId="0" xfId="59" applyNumberFormat="1" applyFill="1" applyBorder="1" applyAlignment="1">
      <alignment horizontal="center" vertical="center" wrapText="1"/>
    </xf>
    <xf numFmtId="174" fontId="8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5" fillId="5" borderId="0" xfId="0" applyFont="1" applyFill="1" applyBorder="1" applyAlignment="1">
      <alignment horizontal="left" vertical="center"/>
    </xf>
    <xf numFmtId="174" fontId="5" fillId="5" borderId="0" xfId="50" applyNumberFormat="1" applyFill="1" applyAlignment="1">
      <alignment horizontal="left" vertical="center"/>
    </xf>
    <xf numFmtId="170" fontId="3" fillId="5" borderId="0" xfId="51" applyNumberFormat="1" applyFont="1" applyAlignment="1">
      <alignment horizontal="left"/>
    </xf>
    <xf numFmtId="168" fontId="3" fillId="5" borderId="0" xfId="51" applyNumberFormat="1" applyFont="1" applyAlignment="1">
      <alignment horizontal="left"/>
    </xf>
    <xf numFmtId="169" fontId="3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6" xr:uid="{00000000-0005-0000-0000-000018000000}"/>
    <cellStyle name="Background Fill" xfId="51" xr:uid="{00000000-0005-0000-0000-000019000000}"/>
    <cellStyle name="Bad" xfId="13" builtinId="27" hidden="1"/>
    <cellStyle name="BG Border" xfId="62" xr:uid="{00000000-0005-0000-0000-00001B000000}"/>
    <cellStyle name="Blank" xfId="60" xr:uid="{00000000-0005-0000-0000-00001C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1000000}"/>
    <cellStyle name="Currency" xfId="4" builtinId="4" hidden="1"/>
    <cellStyle name="Currency [0]" xfId="5" builtinId="7" hidden="1"/>
    <cellStyle name="Date" xfId="55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8" xr:uid="{00000000-0005-0000-0000-000028000000}"/>
    <cellStyle name="Hard_number_1dp" xfId="65" xr:uid="{00000000-0005-0000-0000-000029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E000000}"/>
    <cellStyle name="Hist Proj Title" xfId="53" xr:uid="{00000000-0005-0000-0000-00002F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4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8000000}"/>
    <cellStyle name="Output" xfId="16" builtinId="21" hidden="1"/>
    <cellStyle name="P" xfId="67" xr:uid="{00000000-0005-0000-0000-00003A000000}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1" customWidth="1"/>
    <col min="2" max="13" width="9.1328125" style="31" customWidth="1"/>
    <col min="14" max="14" width="9.86328125" style="31" customWidth="1"/>
    <col min="15" max="26" width="9.1328125" style="31" customWidth="1"/>
    <col min="27" max="16384" width="9.1328125" style="31"/>
  </cols>
  <sheetData>
    <row r="1" spans="1:14" s="35" customFormat="1" ht="189.75" customHeight="1" x14ac:dyDescent="0.8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21" customFormat="1" ht="75" customHeight="1" x14ac:dyDescent="0.45">
      <c r="A2" s="80" t="s">
        <v>40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8"/>
      <c r="B4" s="39"/>
      <c r="C4" s="79"/>
      <c r="D4" s="79"/>
      <c r="E4" s="40"/>
      <c r="F4" s="41"/>
      <c r="G4" s="41"/>
      <c r="H4" s="41"/>
      <c r="I4" s="41"/>
      <c r="J4" s="41"/>
      <c r="K4" s="41"/>
      <c r="L4" s="40"/>
      <c r="M4" s="40"/>
      <c r="N4" s="40"/>
    </row>
    <row r="5" spans="1:14" s="22" customFormat="1" ht="15" customHeight="1" x14ac:dyDescent="0.45">
      <c r="A5" s="81" t="s">
        <v>11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s="22" customFormat="1" ht="15" customHeight="1" x14ac:dyDescent="0.4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s="22" customFormat="1" ht="15" customHeight="1" x14ac:dyDescent="0.45">
      <c r="A7" s="81" t="str">
        <f ca="1">"© "&amp;YEAR(TODAY())&amp;" Financial Edge Training"</f>
        <v>© 2021 Financial Edge Training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s="22" customFormat="1" ht="15" customHeight="1" thickBot="1" x14ac:dyDescent="0.5">
      <c r="A8" s="45"/>
      <c r="B8" s="46"/>
      <c r="C8" s="45"/>
      <c r="D8" s="45"/>
      <c r="E8" s="47"/>
      <c r="F8" s="48"/>
      <c r="G8" s="48"/>
      <c r="H8" s="48"/>
      <c r="I8" s="48"/>
      <c r="J8" s="48"/>
      <c r="K8" s="48"/>
      <c r="L8" s="47"/>
      <c r="M8" s="47"/>
      <c r="N8" s="47"/>
    </row>
    <row r="9" spans="1:14" s="22" customFormat="1" ht="15" customHeight="1" x14ac:dyDescent="0.45">
      <c r="F9" s="27"/>
      <c r="G9" s="82"/>
      <c r="H9" s="82"/>
      <c r="I9" s="82"/>
      <c r="J9" s="82"/>
      <c r="K9" s="27"/>
    </row>
    <row r="10" spans="1:14" s="22" customFormat="1" ht="15" customHeight="1" x14ac:dyDescent="0.45">
      <c r="B10" s="23"/>
      <c r="C10" s="23"/>
      <c r="F10" s="27"/>
      <c r="G10" s="82"/>
      <c r="H10" s="82"/>
      <c r="I10" s="82"/>
      <c r="J10" s="82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8"/>
      <c r="H12" s="78"/>
      <c r="I12" s="78"/>
      <c r="J12" s="78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8"/>
      <c r="H13" s="78"/>
      <c r="I13" s="78"/>
      <c r="J13" s="78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8"/>
      <c r="H14" s="78"/>
      <c r="I14" s="78"/>
      <c r="J14" s="78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8"/>
      <c r="H16" s="78"/>
      <c r="I16" s="78"/>
      <c r="J16" s="78"/>
      <c r="K16" s="24"/>
    </row>
    <row r="17" spans="1:12" s="22" customFormat="1" ht="15" customHeight="1" x14ac:dyDescent="0.45">
      <c r="A17" s="21"/>
      <c r="B17" s="32"/>
      <c r="C17" s="33"/>
      <c r="D17" s="30"/>
      <c r="F17" s="24"/>
      <c r="G17" s="24"/>
      <c r="H17" s="24"/>
      <c r="I17" s="24"/>
      <c r="J17" s="24"/>
      <c r="K17" s="24"/>
    </row>
    <row r="18" spans="1:12" ht="15" customHeight="1" x14ac:dyDescent="0.4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4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4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86328125" bestFit="1" customWidth="1"/>
  </cols>
  <sheetData>
    <row r="1" spans="1:18" s="35" customFormat="1" ht="45" customHeight="1" x14ac:dyDescent="0.85">
      <c r="A1" s="12" t="str">
        <f>Welcome!A2</f>
        <v>M&amp;A Modeling complexities workout</v>
      </c>
      <c r="B1" s="12"/>
      <c r="C1" s="12"/>
      <c r="D1" s="12"/>
      <c r="E1" s="12"/>
      <c r="F1" s="12"/>
      <c r="G1" s="12"/>
      <c r="H1" s="12"/>
      <c r="I1" s="12"/>
      <c r="J1" s="5"/>
      <c r="K1" s="5"/>
      <c r="L1" s="5"/>
      <c r="M1" s="5"/>
      <c r="N1" s="5"/>
      <c r="O1" s="5"/>
      <c r="P1" s="5"/>
      <c r="Q1" s="5"/>
      <c r="R1" s="5"/>
    </row>
    <row r="2" spans="1:18" s="36" customFormat="1" ht="30" customHeight="1" x14ac:dyDescent="0.6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7.5" customHeight="1" x14ac:dyDescent="0.45"/>
    <row r="4" spans="1:18" s="2" customFormat="1" ht="22.5" customHeight="1" x14ac:dyDescent="0.45">
      <c r="A4" s="1"/>
      <c r="B4" s="84" t="s">
        <v>0</v>
      </c>
      <c r="C4" s="84"/>
      <c r="D4" s="84"/>
      <c r="E4" s="84"/>
      <c r="F4" s="84"/>
      <c r="G4" s="84"/>
      <c r="H4" s="84"/>
      <c r="I4" s="84"/>
      <c r="K4" s="1"/>
      <c r="L4" s="84" t="s">
        <v>2</v>
      </c>
      <c r="M4" s="84"/>
      <c r="N4" s="84"/>
      <c r="O4" s="84"/>
      <c r="P4" s="84"/>
      <c r="Q4" s="44"/>
      <c r="R4" s="44"/>
    </row>
    <row r="5" spans="1:18" s="2" customFormat="1" ht="15" customHeight="1" x14ac:dyDescent="0.45">
      <c r="A5" s="16"/>
      <c r="B5" s="7" t="s">
        <v>1</v>
      </c>
      <c r="C5" s="83" t="s">
        <v>23</v>
      </c>
      <c r="D5" s="83"/>
      <c r="E5" s="83"/>
      <c r="F5" s="83"/>
      <c r="G5" s="83"/>
      <c r="H5" s="83"/>
      <c r="I5" s="83"/>
      <c r="J5" s="83"/>
      <c r="K5" s="83"/>
      <c r="L5" s="8" t="s">
        <v>3</v>
      </c>
      <c r="M5" s="8"/>
      <c r="N5" s="86" t="s">
        <v>9</v>
      </c>
      <c r="O5" s="86"/>
      <c r="P5" s="86"/>
      <c r="Q5" s="86"/>
      <c r="R5" s="44"/>
    </row>
    <row r="6" spans="1:18" s="2" customFormat="1" ht="15" customHeight="1" x14ac:dyDescent="0.45">
      <c r="A6" s="3"/>
      <c r="B6" s="7" t="s">
        <v>1</v>
      </c>
      <c r="C6" s="83" t="s">
        <v>24</v>
      </c>
      <c r="D6" s="83"/>
      <c r="E6" s="83"/>
      <c r="F6" s="83"/>
      <c r="G6" s="83"/>
      <c r="H6" s="83"/>
      <c r="I6" s="83"/>
      <c r="J6" s="83"/>
      <c r="K6" s="83"/>
      <c r="L6" s="8" t="s">
        <v>4</v>
      </c>
      <c r="M6" s="8"/>
      <c r="N6" s="87">
        <v>42369</v>
      </c>
      <c r="O6" s="87"/>
      <c r="P6" s="87"/>
      <c r="Q6" s="87"/>
      <c r="R6" s="44"/>
    </row>
    <row r="7" spans="1:18" s="2" customFormat="1" ht="15" customHeight="1" x14ac:dyDescent="0.45">
      <c r="A7" s="17"/>
      <c r="B7" s="7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" t="s">
        <v>5</v>
      </c>
      <c r="M7" s="8"/>
      <c r="N7" s="86"/>
      <c r="O7" s="86"/>
      <c r="P7" s="86"/>
      <c r="Q7" s="86"/>
      <c r="R7" s="44"/>
    </row>
    <row r="8" spans="1:18" s="2" customFormat="1" ht="15" customHeight="1" x14ac:dyDescent="0.45">
      <c r="A8" s="17"/>
      <c r="B8" s="7"/>
      <c r="C8" s="64"/>
      <c r="D8" s="42"/>
      <c r="E8" s="42"/>
      <c r="F8" s="17"/>
      <c r="G8" s="17"/>
      <c r="H8" s="17"/>
      <c r="I8" s="17"/>
      <c r="K8" s="17"/>
      <c r="L8" s="8" t="s">
        <v>6</v>
      </c>
      <c r="M8" s="8"/>
      <c r="N8" s="86"/>
      <c r="O8" s="86"/>
      <c r="P8" s="86"/>
      <c r="Q8" s="86"/>
      <c r="R8" s="44"/>
    </row>
    <row r="9" spans="1:18" s="2" customFormat="1" ht="15" customHeight="1" x14ac:dyDescent="0.45">
      <c r="A9" s="42"/>
      <c r="B9" s="42"/>
      <c r="C9" s="42"/>
      <c r="D9" s="42"/>
      <c r="E9" s="42"/>
      <c r="F9" s="42"/>
      <c r="G9" s="42"/>
      <c r="H9" s="42"/>
      <c r="I9" s="42"/>
      <c r="K9" s="17"/>
      <c r="L9" s="8" t="s">
        <v>7</v>
      </c>
      <c r="M9" s="8"/>
      <c r="N9" s="86" t="s">
        <v>10</v>
      </c>
      <c r="O9" s="86"/>
      <c r="P9" s="86"/>
      <c r="Q9" s="86"/>
      <c r="R9" s="44"/>
    </row>
    <row r="10" spans="1:18" s="2" customFormat="1" ht="15" customHeight="1" x14ac:dyDescent="0.45">
      <c r="A10" s="43"/>
      <c r="B10" s="43"/>
      <c r="C10" s="43"/>
      <c r="D10" s="43"/>
      <c r="E10" s="43"/>
      <c r="F10" s="43"/>
      <c r="G10" s="43"/>
      <c r="H10" s="43"/>
      <c r="I10" s="43"/>
      <c r="K10" s="17"/>
      <c r="L10" s="8" t="s">
        <v>8</v>
      </c>
      <c r="M10" s="8"/>
      <c r="N10" s="88">
        <v>0</v>
      </c>
      <c r="O10" s="88"/>
      <c r="P10" s="88"/>
      <c r="Q10" s="88"/>
      <c r="R10" s="50"/>
    </row>
    <row r="11" spans="1:18" s="2" customFormat="1" ht="15" customHeight="1" thickBot="1" x14ac:dyDescent="0.5">
      <c r="A11" s="47"/>
      <c r="B11" s="47"/>
      <c r="C11" s="47"/>
      <c r="D11" s="47"/>
      <c r="E11" s="47"/>
      <c r="F11" s="47"/>
      <c r="G11" s="47"/>
      <c r="H11" s="47"/>
      <c r="I11" s="47"/>
      <c r="K11" s="4"/>
      <c r="L11" s="62"/>
      <c r="M11" s="62"/>
      <c r="N11" s="51"/>
      <c r="O11" s="52"/>
      <c r="P11" s="52"/>
      <c r="Q11" s="53"/>
      <c r="R11" s="54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8"/>
      <c r="B13" s="85" t="s">
        <v>17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N13" s="1"/>
      <c r="O13" s="84" t="s">
        <v>12</v>
      </c>
      <c r="P13" s="84"/>
      <c r="Q13" s="84"/>
      <c r="R13" s="61"/>
    </row>
    <row r="14" spans="1:18" s="2" customFormat="1" ht="15" customHeight="1" x14ac:dyDescent="0.45">
      <c r="A14" s="59"/>
      <c r="B14" s="83" t="s">
        <v>18</v>
      </c>
      <c r="C14" s="83"/>
      <c r="D14" s="83" t="s">
        <v>21</v>
      </c>
      <c r="E14" s="83"/>
      <c r="F14" s="83"/>
      <c r="G14" s="83"/>
      <c r="H14" s="83"/>
      <c r="I14" s="83"/>
      <c r="J14" s="83"/>
      <c r="K14" s="83"/>
      <c r="L14" s="83"/>
      <c r="N14" s="16"/>
      <c r="O14" s="26"/>
      <c r="P14" s="21"/>
      <c r="Q14" s="21"/>
      <c r="R14" s="59"/>
    </row>
    <row r="15" spans="1:18" s="2" customFormat="1" ht="15" customHeight="1" x14ac:dyDescent="0.45">
      <c r="A15" s="59"/>
      <c r="B15" s="83" t="s">
        <v>19</v>
      </c>
      <c r="C15" s="83"/>
      <c r="D15" s="83" t="s">
        <v>22</v>
      </c>
      <c r="E15" s="83"/>
      <c r="F15" s="83"/>
      <c r="G15" s="83"/>
      <c r="H15" s="83"/>
      <c r="I15" s="83"/>
      <c r="J15" s="83"/>
      <c r="K15" s="83"/>
      <c r="L15" s="83"/>
      <c r="N15" s="3"/>
      <c r="O15" s="26"/>
      <c r="P15" s="55" t="s">
        <v>13</v>
      </c>
      <c r="Q15" s="21"/>
      <c r="R15" s="59"/>
    </row>
    <row r="16" spans="1:18" s="2" customFormat="1" ht="15" customHeight="1" x14ac:dyDescent="0.45">
      <c r="A16" s="59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N16" s="17"/>
      <c r="O16" s="26"/>
      <c r="P16" s="37" t="s">
        <v>14</v>
      </c>
      <c r="Q16" s="21"/>
      <c r="R16" s="59"/>
    </row>
    <row r="17" spans="1:18" s="2" customFormat="1" ht="15" customHeight="1" x14ac:dyDescent="0.45">
      <c r="A17" s="59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N17" s="17"/>
      <c r="O17" s="26"/>
      <c r="P17" t="s">
        <v>15</v>
      </c>
      <c r="Q17" s="21"/>
      <c r="R17" s="59"/>
    </row>
    <row r="18" spans="1:18" s="2" customFormat="1" ht="15" customHeight="1" x14ac:dyDescent="0.45">
      <c r="A18" s="4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N18" s="43"/>
      <c r="O18" s="56"/>
      <c r="P18" s="56"/>
      <c r="Q18" s="56"/>
      <c r="R18" s="43"/>
    </row>
    <row r="19" spans="1:18" ht="14.65" thickBot="1" x14ac:dyDescent="0.5">
      <c r="A19" s="47"/>
      <c r="B19" s="47"/>
      <c r="C19" s="47"/>
      <c r="D19" s="60"/>
      <c r="E19" s="60"/>
      <c r="F19" s="60"/>
      <c r="G19" s="60"/>
      <c r="H19" s="60"/>
      <c r="I19" s="60"/>
      <c r="J19" s="60"/>
      <c r="K19" s="60"/>
      <c r="L19" s="60"/>
      <c r="N19" s="47"/>
      <c r="O19" s="47"/>
      <c r="P19" s="47"/>
      <c r="Q19" s="47"/>
      <c r="R19" s="47"/>
    </row>
    <row r="20" spans="1:18" x14ac:dyDescent="0.45">
      <c r="Q20" s="57"/>
      <c r="R20" s="34"/>
    </row>
    <row r="21" spans="1:18" x14ac:dyDescent="0.45"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x14ac:dyDescent="0.45"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x14ac:dyDescent="0.45">
      <c r="F23" s="34"/>
      <c r="G23" s="34"/>
      <c r="H23" s="34"/>
      <c r="I23" s="34"/>
      <c r="J23" s="34"/>
      <c r="K23" s="34"/>
      <c r="L23" s="34"/>
      <c r="M23" s="34"/>
      <c r="N23" s="31"/>
      <c r="O23" s="31"/>
      <c r="P23" s="31"/>
      <c r="Q23" s="31"/>
    </row>
    <row r="24" spans="1:18" x14ac:dyDescent="0.45"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8" x14ac:dyDescent="0.45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8" x14ac:dyDescent="0.45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</sheetData>
  <mergeCells count="23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C5:K5"/>
    <mergeCell ref="C6:K6"/>
    <mergeCell ref="C7:K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9"/>
  <sheetViews>
    <sheetView zoomScaleNormal="100" workbookViewId="0"/>
  </sheetViews>
  <sheetFormatPr defaultColWidth="9.1328125" defaultRowHeight="15" customHeight="1" x14ac:dyDescent="0.45"/>
  <cols>
    <col min="1" max="1" width="1.3984375" style="14" customWidth="1"/>
    <col min="2" max="2" width="49.59765625" style="15" customWidth="1"/>
    <col min="3" max="10" width="11" customWidth="1"/>
    <col min="11" max="12" width="9.1328125" customWidth="1"/>
  </cols>
  <sheetData>
    <row r="1" spans="1:10" s="49" customFormat="1" ht="45" customHeight="1" x14ac:dyDescent="0.85">
      <c r="A1" s="12" t="e">
        <f>#REF!</f>
        <v>#REF!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25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72" t="s">
        <v>35</v>
      </c>
    </row>
    <row r="5" spans="1:10" ht="15" customHeight="1" x14ac:dyDescent="0.45">
      <c r="B5" s="15" t="s">
        <v>26</v>
      </c>
      <c r="C5" s="69">
        <v>500</v>
      </c>
    </row>
    <row r="6" spans="1:10" ht="15" customHeight="1" x14ac:dyDescent="0.45">
      <c r="B6" s="15" t="s">
        <v>27</v>
      </c>
      <c r="C6" s="70">
        <v>0.3</v>
      </c>
    </row>
    <row r="7" spans="1:10" ht="15" customHeight="1" x14ac:dyDescent="0.45">
      <c r="B7" s="15" t="s">
        <v>41</v>
      </c>
      <c r="C7" s="69">
        <v>5</v>
      </c>
    </row>
    <row r="8" spans="1:10" ht="15" customHeight="1" x14ac:dyDescent="0.45">
      <c r="B8" s="15" t="s">
        <v>31</v>
      </c>
      <c r="D8">
        <f>$C$5/$C$7</f>
        <v>100</v>
      </c>
      <c r="E8">
        <f t="shared" ref="E8:H8" si="0">$C$5/$C$7</f>
        <v>100</v>
      </c>
      <c r="F8">
        <f t="shared" si="0"/>
        <v>100</v>
      </c>
      <c r="G8">
        <f t="shared" si="0"/>
        <v>100</v>
      </c>
      <c r="H8">
        <f t="shared" si="0"/>
        <v>100</v>
      </c>
      <c r="I8">
        <v>0</v>
      </c>
    </row>
    <row r="10" spans="1:10" ht="15" customHeight="1" x14ac:dyDescent="0.45">
      <c r="B10" s="15" t="s">
        <v>29</v>
      </c>
      <c r="D10" s="68">
        <v>500</v>
      </c>
      <c r="E10" s="68">
        <f>D10*1.1</f>
        <v>550</v>
      </c>
      <c r="F10" s="68">
        <f t="shared" ref="F10:H10" si="1">E10*1.1</f>
        <v>605</v>
      </c>
      <c r="G10" s="68">
        <f t="shared" si="1"/>
        <v>665.5</v>
      </c>
      <c r="H10" s="68">
        <f t="shared" si="1"/>
        <v>732.05000000000007</v>
      </c>
      <c r="I10" s="68">
        <f t="shared" ref="I10" si="2">H10*1.1</f>
        <v>805.25500000000011</v>
      </c>
    </row>
    <row r="11" spans="1:10" ht="15" customHeight="1" x14ac:dyDescent="0.45">
      <c r="B11" s="15" t="s">
        <v>34</v>
      </c>
      <c r="D11" s="71">
        <v>0.4</v>
      </c>
      <c r="E11" s="71">
        <v>0.4</v>
      </c>
      <c r="F11" s="71">
        <v>0.4</v>
      </c>
      <c r="G11" s="71">
        <v>0.4</v>
      </c>
      <c r="H11" s="71">
        <v>0.4</v>
      </c>
      <c r="I11" s="71">
        <v>0.4</v>
      </c>
    </row>
    <row r="12" spans="1:10" ht="15" customHeight="1" x14ac:dyDescent="0.45">
      <c r="B12" s="15" t="s">
        <v>36</v>
      </c>
      <c r="D12" s="71">
        <v>0.25</v>
      </c>
      <c r="E12" s="71">
        <v>0.25</v>
      </c>
      <c r="F12" s="71">
        <v>0.25</v>
      </c>
      <c r="G12" s="71">
        <v>0.25</v>
      </c>
      <c r="H12" s="71">
        <v>0.25</v>
      </c>
      <c r="I12" s="71">
        <v>0.25</v>
      </c>
    </row>
    <row r="14" spans="1:10" ht="15" customHeight="1" x14ac:dyDescent="0.45">
      <c r="A14" s="14" t="s">
        <v>28</v>
      </c>
    </row>
    <row r="15" spans="1:10" ht="15" customHeight="1" x14ac:dyDescent="0.45">
      <c r="B15" s="15" t="s">
        <v>29</v>
      </c>
      <c r="D15">
        <f>D10</f>
        <v>500</v>
      </c>
      <c r="E15">
        <f t="shared" ref="E15:H15" si="3">E10</f>
        <v>550</v>
      </c>
      <c r="F15">
        <f t="shared" si="3"/>
        <v>605</v>
      </c>
      <c r="G15">
        <f t="shared" si="3"/>
        <v>665.5</v>
      </c>
      <c r="H15">
        <f t="shared" si="3"/>
        <v>732.05000000000007</v>
      </c>
      <c r="I15">
        <f t="shared" ref="I15" si="4">I10</f>
        <v>805.25500000000011</v>
      </c>
    </row>
    <row r="16" spans="1:10" ht="15" customHeight="1" x14ac:dyDescent="0.45">
      <c r="B16" s="15" t="s">
        <v>30</v>
      </c>
      <c r="D16">
        <f>-D11*D15</f>
        <v>-200</v>
      </c>
      <c r="E16">
        <f t="shared" ref="E16:I16" si="5">-E11*E15</f>
        <v>-220</v>
      </c>
      <c r="F16">
        <f t="shared" si="5"/>
        <v>-242</v>
      </c>
      <c r="G16">
        <f t="shared" si="5"/>
        <v>-266.2</v>
      </c>
      <c r="H16">
        <f t="shared" si="5"/>
        <v>-292.82000000000005</v>
      </c>
      <c r="I16">
        <f t="shared" si="5"/>
        <v>-322.10200000000009</v>
      </c>
    </row>
    <row r="17" spans="1:9" ht="15" customHeight="1" x14ac:dyDescent="0.45">
      <c r="B17" s="66" t="s">
        <v>39</v>
      </c>
      <c r="C17" s="63"/>
      <c r="D17">
        <f t="shared" ref="D17:I17" si="6">-D8</f>
        <v>-100</v>
      </c>
      <c r="E17">
        <f t="shared" si="6"/>
        <v>-100</v>
      </c>
      <c r="F17">
        <f t="shared" si="6"/>
        <v>-100</v>
      </c>
      <c r="G17">
        <f t="shared" si="6"/>
        <v>-100</v>
      </c>
      <c r="H17">
        <f t="shared" si="6"/>
        <v>-100</v>
      </c>
      <c r="I17">
        <f t="shared" si="6"/>
        <v>0</v>
      </c>
    </row>
    <row r="18" spans="1:9" ht="15" customHeight="1" x14ac:dyDescent="0.45">
      <c r="B18" s="73" t="s">
        <v>32</v>
      </c>
      <c r="C18" s="74"/>
      <c r="D18" s="75">
        <f>SUM(D15:D17)</f>
        <v>200</v>
      </c>
      <c r="E18" s="75">
        <f t="shared" ref="E18:I18" si="7">SUM(E15:E17)</f>
        <v>230</v>
      </c>
      <c r="F18" s="75">
        <f t="shared" si="7"/>
        <v>263</v>
      </c>
      <c r="G18" s="75">
        <f t="shared" si="7"/>
        <v>299.3</v>
      </c>
      <c r="H18" s="75">
        <f t="shared" si="7"/>
        <v>339.23</v>
      </c>
      <c r="I18" s="75">
        <f t="shared" si="7"/>
        <v>483.15300000000002</v>
      </c>
    </row>
    <row r="19" spans="1:9" ht="15" customHeight="1" x14ac:dyDescent="0.45">
      <c r="B19" s="66" t="s">
        <v>37</v>
      </c>
      <c r="D19">
        <f>-D12*D18</f>
        <v>-50</v>
      </c>
      <c r="E19">
        <f t="shared" ref="E19:I19" si="8">-E12*E18</f>
        <v>-57.5</v>
      </c>
      <c r="F19">
        <f t="shared" si="8"/>
        <v>-65.75</v>
      </c>
      <c r="G19">
        <f t="shared" si="8"/>
        <v>-74.825000000000003</v>
      </c>
      <c r="H19">
        <f t="shared" si="8"/>
        <v>-84.807500000000005</v>
      </c>
      <c r="I19">
        <f t="shared" si="8"/>
        <v>-120.78825000000001</v>
      </c>
    </row>
    <row r="20" spans="1:9" ht="15" customHeight="1" x14ac:dyDescent="0.45">
      <c r="B20" s="73" t="s">
        <v>33</v>
      </c>
      <c r="C20" s="76"/>
      <c r="D20" s="75">
        <f>SUM(D18:D19)</f>
        <v>150</v>
      </c>
      <c r="E20" s="75">
        <f t="shared" ref="E20:I20" si="9">SUM(E18:E19)</f>
        <v>172.5</v>
      </c>
      <c r="F20" s="75">
        <f t="shared" si="9"/>
        <v>197.25</v>
      </c>
      <c r="G20" s="75">
        <f t="shared" si="9"/>
        <v>224.47500000000002</v>
      </c>
      <c r="H20" s="75">
        <f t="shared" si="9"/>
        <v>254.42250000000001</v>
      </c>
      <c r="I20" s="75">
        <f t="shared" si="9"/>
        <v>362.36475000000002</v>
      </c>
    </row>
    <row r="21" spans="1:9" ht="15" customHeight="1" x14ac:dyDescent="0.45">
      <c r="B21" s="66"/>
    </row>
    <row r="22" spans="1:9" ht="15" customHeight="1" x14ac:dyDescent="0.45">
      <c r="A22" s="14" t="s">
        <v>38</v>
      </c>
      <c r="B22" s="66"/>
    </row>
    <row r="23" spans="1:9" ht="15" customHeight="1" x14ac:dyDescent="0.45">
      <c r="A23"/>
      <c r="D23">
        <f>C25</f>
        <v>150</v>
      </c>
      <c r="E23">
        <f t="shared" ref="E23:H23" si="10">D25</f>
        <v>120</v>
      </c>
      <c r="F23">
        <f t="shared" si="10"/>
        <v>90</v>
      </c>
      <c r="G23">
        <f t="shared" si="10"/>
        <v>60</v>
      </c>
      <c r="H23">
        <f t="shared" si="10"/>
        <v>30</v>
      </c>
      <c r="I23">
        <f t="shared" ref="I23" si="11">H25</f>
        <v>0</v>
      </c>
    </row>
    <row r="24" spans="1:9" ht="15" customHeight="1" x14ac:dyDescent="0.45">
      <c r="D24">
        <f t="shared" ref="D24:I24" si="12">$C$6*D17</f>
        <v>-30</v>
      </c>
      <c r="E24">
        <f t="shared" si="12"/>
        <v>-30</v>
      </c>
      <c r="F24">
        <f t="shared" si="12"/>
        <v>-30</v>
      </c>
      <c r="G24">
        <f t="shared" si="12"/>
        <v>-30</v>
      </c>
      <c r="H24">
        <f t="shared" si="12"/>
        <v>-30</v>
      </c>
      <c r="I24">
        <f t="shared" si="12"/>
        <v>0</v>
      </c>
    </row>
    <row r="25" spans="1:9" ht="15" customHeight="1" x14ac:dyDescent="0.45">
      <c r="B25" s="66" t="s">
        <v>38</v>
      </c>
      <c r="C25">
        <f>C5*C6</f>
        <v>150</v>
      </c>
      <c r="D25">
        <f>SUM(D23:D24)</f>
        <v>120</v>
      </c>
      <c r="E25">
        <f t="shared" ref="E25:I25" si="13">SUM(E23:E24)</f>
        <v>90</v>
      </c>
      <c r="F25">
        <f t="shared" si="13"/>
        <v>60</v>
      </c>
      <c r="G25">
        <f t="shared" si="13"/>
        <v>30</v>
      </c>
      <c r="H25">
        <f t="shared" si="13"/>
        <v>0</v>
      </c>
      <c r="I25">
        <f t="shared" si="13"/>
        <v>0</v>
      </c>
    </row>
    <row r="29" spans="1:9" ht="15" customHeight="1" x14ac:dyDescent="0.45">
      <c r="B29"/>
    </row>
    <row r="30" spans="1:9" ht="15" customHeight="1" x14ac:dyDescent="0.45">
      <c r="B30" s="66"/>
      <c r="C30" s="63"/>
    </row>
    <row r="31" spans="1:9" ht="15" customHeight="1" x14ac:dyDescent="0.45">
      <c r="B31" s="66"/>
      <c r="C31" s="63"/>
    </row>
    <row r="32" spans="1:9" ht="15" customHeight="1" x14ac:dyDescent="0.45">
      <c r="B32" s="66"/>
    </row>
    <row r="33" spans="1:3" ht="15" customHeight="1" x14ac:dyDescent="0.45">
      <c r="B33" s="66"/>
      <c r="C33" s="67"/>
    </row>
    <row r="34" spans="1:3" ht="15" customHeight="1" x14ac:dyDescent="0.45">
      <c r="B34" s="66"/>
    </row>
    <row r="35" spans="1:3" ht="15" customHeight="1" x14ac:dyDescent="0.45">
      <c r="A35"/>
      <c r="B35"/>
    </row>
    <row r="36" spans="1:3" ht="15" customHeight="1" x14ac:dyDescent="0.45">
      <c r="A36"/>
      <c r="B36" s="66"/>
      <c r="C36" s="63"/>
    </row>
    <row r="37" spans="1:3" ht="15" customHeight="1" x14ac:dyDescent="0.45">
      <c r="A37"/>
      <c r="B37" s="66"/>
      <c r="C37" s="63"/>
    </row>
    <row r="38" spans="1:3" ht="15" customHeight="1" x14ac:dyDescent="0.45">
      <c r="A38"/>
      <c r="B38" s="66"/>
    </row>
    <row r="39" spans="1:3" ht="15" customHeight="1" x14ac:dyDescent="0.45">
      <c r="A39"/>
      <c r="B39" s="66"/>
    </row>
    <row r="40" spans="1:3" ht="15" customHeight="1" x14ac:dyDescent="0.45">
      <c r="A40"/>
      <c r="B40"/>
    </row>
    <row r="41" spans="1:3" ht="15" customHeight="1" x14ac:dyDescent="0.45">
      <c r="B41"/>
    </row>
    <row r="42" spans="1:3" ht="15" customHeight="1" x14ac:dyDescent="0.45">
      <c r="A42"/>
    </row>
    <row r="43" spans="1:3" ht="15" customHeight="1" x14ac:dyDescent="0.45">
      <c r="A43"/>
    </row>
    <row r="44" spans="1:3" ht="15" customHeight="1" x14ac:dyDescent="0.45">
      <c r="A44"/>
    </row>
    <row r="45" spans="1:3" ht="15" customHeight="1" x14ac:dyDescent="0.45">
      <c r="A45"/>
    </row>
    <row r="46" spans="1:3" ht="15" customHeight="1" x14ac:dyDescent="0.45">
      <c r="A46"/>
      <c r="B46"/>
    </row>
    <row r="47" spans="1:3" ht="15" customHeight="1" x14ac:dyDescent="0.45">
      <c r="A47"/>
      <c r="B47" s="66"/>
      <c r="C47" s="63"/>
    </row>
    <row r="48" spans="1:3" ht="15" customHeight="1" x14ac:dyDescent="0.45">
      <c r="A48"/>
      <c r="B48" s="66"/>
      <c r="C48" s="63"/>
    </row>
    <row r="49" spans="1:3" ht="15" customHeight="1" x14ac:dyDescent="0.45">
      <c r="A49"/>
      <c r="B49" s="66"/>
    </row>
    <row r="50" spans="1:3" ht="15" customHeight="1" x14ac:dyDescent="0.45">
      <c r="A50"/>
      <c r="B50" s="66"/>
      <c r="C50" s="67"/>
    </row>
    <row r="51" spans="1:3" ht="15" customHeight="1" x14ac:dyDescent="0.45">
      <c r="A51"/>
      <c r="B51" s="66"/>
    </row>
    <row r="52" spans="1:3" ht="15" customHeight="1" x14ac:dyDescent="0.45">
      <c r="A52"/>
      <c r="B52" s="66"/>
    </row>
    <row r="53" spans="1:3" ht="15" customHeight="1" x14ac:dyDescent="0.45">
      <c r="A53"/>
      <c r="B53" s="66"/>
      <c r="C53" s="65"/>
    </row>
    <row r="54" spans="1:3" ht="15" customHeight="1" x14ac:dyDescent="0.45">
      <c r="A54"/>
      <c r="B54"/>
    </row>
    <row r="55" spans="1:3" ht="15" customHeight="1" x14ac:dyDescent="0.45">
      <c r="B55"/>
    </row>
    <row r="56" spans="1:3" ht="15" customHeight="1" x14ac:dyDescent="0.45">
      <c r="A56"/>
    </row>
    <row r="57" spans="1:3" ht="15" customHeight="1" x14ac:dyDescent="0.45">
      <c r="A57"/>
    </row>
    <row r="58" spans="1:3" ht="15" customHeight="1" x14ac:dyDescent="0.45">
      <c r="A58"/>
    </row>
    <row r="59" spans="1:3" ht="15" customHeight="1" x14ac:dyDescent="0.45">
      <c r="A59"/>
    </row>
    <row r="60" spans="1:3" ht="15" customHeight="1" x14ac:dyDescent="0.45">
      <c r="A60"/>
    </row>
    <row r="61" spans="1:3" ht="15" customHeight="1" x14ac:dyDescent="0.45">
      <c r="A61"/>
      <c r="B61"/>
    </row>
    <row r="62" spans="1:3" ht="15" customHeight="1" x14ac:dyDescent="0.45">
      <c r="A62"/>
      <c r="B62" s="66"/>
      <c r="C62" s="63"/>
    </row>
    <row r="63" spans="1:3" ht="15" customHeight="1" x14ac:dyDescent="0.45">
      <c r="A63"/>
      <c r="B63" s="66"/>
      <c r="C63" s="63"/>
    </row>
    <row r="64" spans="1:3" ht="15" customHeight="1" x14ac:dyDescent="0.45">
      <c r="A64"/>
      <c r="B64" s="66"/>
    </row>
    <row r="65" spans="1:3" ht="15" customHeight="1" x14ac:dyDescent="0.45">
      <c r="A65"/>
      <c r="B65" s="66"/>
      <c r="C65" s="67"/>
    </row>
    <row r="66" spans="1:3" ht="15" customHeight="1" x14ac:dyDescent="0.45">
      <c r="A66"/>
      <c r="B66" s="66"/>
    </row>
    <row r="67" spans="1:3" ht="15" customHeight="1" x14ac:dyDescent="0.45">
      <c r="A67"/>
      <c r="B67" s="66"/>
    </row>
    <row r="68" spans="1:3" ht="15" customHeight="1" x14ac:dyDescent="0.45">
      <c r="A68"/>
      <c r="B68" s="66"/>
    </row>
    <row r="69" spans="1:3" ht="15" customHeight="1" x14ac:dyDescent="0.45">
      <c r="A69"/>
      <c r="B69" s="66"/>
    </row>
    <row r="70" spans="1:3" ht="15" customHeight="1" x14ac:dyDescent="0.45">
      <c r="A70"/>
      <c r="B70" s="66"/>
    </row>
    <row r="71" spans="1:3" ht="15" customHeight="1" x14ac:dyDescent="0.45">
      <c r="A71"/>
      <c r="B71" s="66"/>
    </row>
    <row r="72" spans="1:3" ht="15" customHeight="1" x14ac:dyDescent="0.45">
      <c r="A72"/>
      <c r="B72" s="66"/>
      <c r="C72" s="65"/>
    </row>
    <row r="73" spans="1:3" ht="15" customHeight="1" x14ac:dyDescent="0.45">
      <c r="A73"/>
      <c r="B73"/>
    </row>
    <row r="74" spans="1:3" ht="15" customHeight="1" x14ac:dyDescent="0.45">
      <c r="B74"/>
    </row>
    <row r="75" spans="1:3" ht="15" customHeight="1" x14ac:dyDescent="0.45">
      <c r="A75"/>
    </row>
    <row r="76" spans="1:3" ht="15" customHeight="1" x14ac:dyDescent="0.45">
      <c r="A76"/>
    </row>
    <row r="77" spans="1:3" ht="15" customHeight="1" x14ac:dyDescent="0.45">
      <c r="A77"/>
    </row>
    <row r="78" spans="1:3" ht="15" customHeight="1" x14ac:dyDescent="0.45">
      <c r="A78"/>
    </row>
    <row r="79" spans="1:3" ht="15" customHeight="1" x14ac:dyDescent="0.45">
      <c r="A79"/>
    </row>
    <row r="80" spans="1:3" ht="15" customHeight="1" x14ac:dyDescent="0.45">
      <c r="A80"/>
      <c r="B80"/>
    </row>
    <row r="81" spans="1:3" ht="15" customHeight="1" x14ac:dyDescent="0.45">
      <c r="A81"/>
      <c r="B81" s="66"/>
      <c r="C81" s="63"/>
    </row>
    <row r="82" spans="1:3" ht="15" customHeight="1" x14ac:dyDescent="0.45">
      <c r="A82"/>
      <c r="B82" s="66"/>
      <c r="C82" s="63"/>
    </row>
    <row r="83" spans="1:3" ht="15" customHeight="1" x14ac:dyDescent="0.45">
      <c r="A83"/>
      <c r="B83" s="66"/>
    </row>
    <row r="84" spans="1:3" ht="15" customHeight="1" x14ac:dyDescent="0.45">
      <c r="A84"/>
      <c r="B84" s="66"/>
      <c r="C84" s="67"/>
    </row>
    <row r="85" spans="1:3" ht="15" customHeight="1" x14ac:dyDescent="0.45">
      <c r="A85"/>
      <c r="B85" s="66"/>
    </row>
    <row r="86" spans="1:3" ht="15" customHeight="1" x14ac:dyDescent="0.45">
      <c r="A86"/>
      <c r="B86" s="66"/>
    </row>
    <row r="87" spans="1:3" ht="15" customHeight="1" x14ac:dyDescent="0.45">
      <c r="A87"/>
      <c r="B87" s="66"/>
    </row>
    <row r="88" spans="1:3" ht="15" customHeight="1" x14ac:dyDescent="0.45">
      <c r="A88"/>
      <c r="B88" s="66"/>
    </row>
    <row r="89" spans="1:3" ht="15" customHeight="1" x14ac:dyDescent="0.45">
      <c r="A89"/>
      <c r="B89" s="66"/>
    </row>
    <row r="90" spans="1:3" ht="15" customHeight="1" x14ac:dyDescent="0.45">
      <c r="A90"/>
      <c r="B90" s="66"/>
    </row>
    <row r="91" spans="1:3" ht="15" customHeight="1" x14ac:dyDescent="0.45">
      <c r="C91" s="65"/>
    </row>
    <row r="104" spans="3:3" ht="15" customHeight="1" x14ac:dyDescent="0.45">
      <c r="C104" s="63"/>
    </row>
    <row r="105" spans="3:3" ht="15" customHeight="1" x14ac:dyDescent="0.45">
      <c r="C105" s="63"/>
    </row>
    <row r="110" spans="3:3" ht="15" customHeight="1" x14ac:dyDescent="0.45">
      <c r="C110" s="63"/>
    </row>
    <row r="111" spans="3:3" ht="15" customHeight="1" x14ac:dyDescent="0.45">
      <c r="C111" s="63"/>
    </row>
    <row r="117" spans="3:3" ht="15" customHeight="1" x14ac:dyDescent="0.45">
      <c r="C117" s="63"/>
    </row>
    <row r="129" spans="1:1" ht="15" customHeight="1" x14ac:dyDescent="0.45">
      <c r="A129" s="14" t="s">
        <v>20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82ED5088-5732-429D-B418-6D57C76BCD15}"/>
</file>

<file path=customXml/itemProps2.xml><?xml version="1.0" encoding="utf-8"?>
<ds:datastoreItem xmlns:ds="http://schemas.openxmlformats.org/officeDocument/2006/customXml" ds:itemID="{5A70DC43-380B-4AA0-ABAC-49CAF77D295B}"/>
</file>

<file path=customXml/itemProps3.xml><?xml version="1.0" encoding="utf-8"?>
<ds:datastoreItem xmlns:ds="http://schemas.openxmlformats.org/officeDocument/2006/customXml" ds:itemID="{C0A4AC01-7C8E-4FA5-BCCB-4B7829B039E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Deferred 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Jonathan Rugg</cp:lastModifiedBy>
  <cp:lastPrinted>2016-02-04T14:08:33Z</cp:lastPrinted>
  <dcterms:created xsi:type="dcterms:W3CDTF">2016-02-03T14:06:14Z</dcterms:created>
  <dcterms:modified xsi:type="dcterms:W3CDTF">2021-01-04T13:56:59Z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