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Full/"/>
    </mc:Choice>
  </mc:AlternateContent>
  <xr:revisionPtr revIDLastSave="33" documentId="8_{8A3A7E86-4496-4FD6-916B-B3C3BF8354D2}" xr6:coauthVersionLast="47" xr6:coauthVersionMax="47" xr10:uidLastSave="{3850088D-F17E-4356-8FCE-BD3D42246093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25" i="2" s="1"/>
  <c r="C20" i="2"/>
  <c r="E22" i="2"/>
  <c r="D22" i="2"/>
  <c r="C22" i="2"/>
  <c r="C26" i="2" l="1"/>
  <c r="D26" i="2"/>
  <c r="C24" i="2"/>
  <c r="D24" i="2"/>
  <c r="C25" i="2"/>
  <c r="A1" i="6"/>
  <c r="A2" i="2"/>
  <c r="A7" i="1" l="1"/>
</calcChain>
</file>

<file path=xl/sharedStrings.xml><?xml version="1.0" encoding="utf-8"?>
<sst xmlns="http://schemas.openxmlformats.org/spreadsheetml/2006/main" count="45" uniqueCount="43">
  <si>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</si>
  <si>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</si>
  <si>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</si>
  <si>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</si>
  <si>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</si>
  <si>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</si>
  <si>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</si>
  <si>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</si>
  <si>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</si>
  <si>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</si>
  <si>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</si>
  <si>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</si>
  <si>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</si>
  <si>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</si>
  <si>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</si>
  <si>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</si>
  <si>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</si>
  <si>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</si>
  <si>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</si>
  <si>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</si>
  <si>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</si>
  <si>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</si>
  <si>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</si>
  <si>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End</t>
  </si>
  <si>
    <t>Non-recurring expenses</t>
  </si>
  <si>
    <t>Marginal tax rate</t>
  </si>
  <si>
    <t>Assets</t>
  </si>
  <si>
    <t>Equity</t>
  </si>
  <si>
    <t>Goodwill</t>
  </si>
  <si>
    <t>Intangible assets</t>
  </si>
  <si>
    <t>Reported net income</t>
  </si>
  <si>
    <t>Adjusted net income</t>
  </si>
  <si>
    <t>Tangible equity</t>
  </si>
  <si>
    <t>ROA</t>
  </si>
  <si>
    <t>ROE</t>
  </si>
  <si>
    <t>ROTE</t>
  </si>
  <si>
    <t>Comment</t>
  </si>
  <si>
    <t xml:space="preserve">This was due to a decrease in adjusted net income, while assets, equity and tangible equity all increased. </t>
  </si>
  <si>
    <t xml:space="preserve">While assets and equity both increased only by a small amount, tangible equity increase the most, </t>
  </si>
  <si>
    <t>and comment on the results.</t>
  </si>
  <si>
    <t xml:space="preserve">From 2023 to 2024 the return generated on assets, equity and tangible equity all declined. </t>
  </si>
  <si>
    <t>due to a decrease in intangible assets, leading to ROTE declining by more than ROA and ROE.</t>
  </si>
  <si>
    <t xml:space="preserve">Calculate return on assets, return on equity and return on tangible equity for 2024 and 2023, assuming a 20% marginal tax rate,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</si>
</sst>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0.0%_);\(0.0%\)"/>
    <numFmt numFmtId="175" formatCode="#,##0.0"/>
    <numFmt numFmtId="176" formatCode="0.00%_);\(0.00%\)"/>
  </numFmts>
  <fonts count="3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65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173" fontId="0" fillId="0" borderId="0" xfId="56" applyFont="1" applyFill="1"/>
    <xf numFmtId="0" fontId="0" fillId="0" borderId="0" xfId="0" applyNumberFormat="1" applyAlignment="1">
      <alignment horizontal="center"/>
    </xf>
    <xf numFmtId="174" fontId="30" fillId="0" borderId="0" xfId="57" applyNumberFormat="1" applyFill="1"/>
    <xf numFmtId="171" fontId="30" fillId="0" borderId="0" xfId="57" applyNumberFormat="1" applyFill="1" applyAlignment="1">
      <alignment horizontal="right"/>
    </xf>
    <xf numFmtId="0" fontId="30" fillId="0" borderId="0" xfId="57" applyNumberFormat="1" applyFill="1" applyAlignment="1">
      <alignment horizontal="center"/>
    </xf>
    <xf numFmtId="171" fontId="36" fillId="0" borderId="0" xfId="0" applyFont="1"/>
    <xf numFmtId="0" fontId="0" fillId="0" borderId="0" xfId="0" applyNumberFormat="1" applyAlignment="1">
      <alignment horizontal="right"/>
    </xf>
    <xf numFmtId="175" fontId="0" fillId="0" borderId="0" xfId="0" applyNumberFormat="1" applyAlignment="1">
      <alignment horizontal="right"/>
    </xf>
    <xf numFmtId="176" fontId="0" fillId="0" borderId="0" xfId="56" applyNumberFormat="1" applyFont="1" applyFill="1" applyAlignment="1">
      <alignment horizontal="right"/>
    </xf>
    <xf numFmtId="173" fontId="0" fillId="0" borderId="0" xfId="56" applyFont="1" applyFill="1" applyAlignment="1">
      <alignment horizontal="right"/>
    </xf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  <xf numFmtId="171" fontId="0" fillId="4" borderId="0" xfId="51" applyNumberFormat="1" applyFont="1" applyAlignment="1"/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5" customFormat="1" ht="75" customHeight="1" x14ac:dyDescent="0.45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9"/>
      <c r="D4" s="59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s="6" customFormat="1" ht="15" customHeight="1" x14ac:dyDescent="0.4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s="6" customFormat="1" ht="15" customHeight="1" x14ac:dyDescent="0.45">
      <c r="A7" s="57" t="str">
        <f ca="1">"© "&amp;YEAR(TODAY())&amp;" Financial Edge Training"</f>
        <v>© 2026 Financial Edge Training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s="6" customFormat="1" ht="15" customHeight="1" x14ac:dyDescent="0.45">
      <c r="A8" s="56" t="s">
        <v>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61" t="s">
        <v>4</v>
      </c>
      <c r="M4" s="61"/>
      <c r="N4" s="61"/>
      <c r="O4" s="61"/>
      <c r="P4" s="61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64" t="s">
        <v>7</v>
      </c>
      <c r="O5" s="64"/>
      <c r="P5" s="64"/>
      <c r="Q5" s="64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64"/>
      <c r="O6" s="64"/>
      <c r="P6" s="64"/>
      <c r="Q6" s="64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64" t="s">
        <v>10</v>
      </c>
      <c r="O7" s="64"/>
      <c r="P7" s="64"/>
      <c r="Q7" s="64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64" t="s">
        <v>12</v>
      </c>
      <c r="O8" s="64"/>
      <c r="P8" s="64"/>
      <c r="Q8" s="64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64" t="s">
        <v>14</v>
      </c>
      <c r="O9" s="64"/>
      <c r="P9" s="64"/>
      <c r="Q9" s="64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62">
        <v>0</v>
      </c>
      <c r="O10" s="62"/>
      <c r="P10" s="62"/>
      <c r="Q10" s="62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3" t="s">
        <v>17</v>
      </c>
      <c r="P13" s="63"/>
      <c r="Q13" s="63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42</v>
      </c>
    </row>
    <row r="7" spans="1:17" ht="15" customHeight="1" x14ac:dyDescent="0.45">
      <c r="B7" t="s">
        <v>39</v>
      </c>
    </row>
    <row r="9" spans="1:17" ht="15" customHeight="1" x14ac:dyDescent="0.45">
      <c r="B9" t="s">
        <v>25</v>
      </c>
      <c r="C9" s="48">
        <v>0.2</v>
      </c>
    </row>
    <row r="11" spans="1:17" ht="15" customHeight="1" x14ac:dyDescent="0.45">
      <c r="C11" s="47">
        <v>2024</v>
      </c>
      <c r="D11" s="47">
        <v>2023</v>
      </c>
      <c r="E11" s="47">
        <v>2022</v>
      </c>
    </row>
    <row r="12" spans="1:17" ht="15" customHeight="1" x14ac:dyDescent="0.45">
      <c r="B12" t="s">
        <v>26</v>
      </c>
      <c r="C12" s="49">
        <v>678318</v>
      </c>
      <c r="D12" s="49">
        <v>663491</v>
      </c>
      <c r="E12" s="49">
        <v>674805</v>
      </c>
    </row>
    <row r="13" spans="1:17" ht="15" customHeight="1" x14ac:dyDescent="0.45">
      <c r="B13" t="s">
        <v>27</v>
      </c>
      <c r="C13" s="49">
        <v>51770</v>
      </c>
      <c r="D13" s="49">
        <v>48498</v>
      </c>
      <c r="E13" s="49">
        <v>51232</v>
      </c>
    </row>
    <row r="14" spans="1:17" ht="15" customHeight="1" x14ac:dyDescent="0.45">
      <c r="C14" s="50"/>
      <c r="D14" s="50"/>
      <c r="E14" s="47"/>
    </row>
    <row r="15" spans="1:17" ht="15" customHeight="1" x14ac:dyDescent="0.45">
      <c r="B15" t="s">
        <v>28</v>
      </c>
      <c r="C15" s="45">
        <v>12536</v>
      </c>
      <c r="D15" s="45">
        <v>12489</v>
      </c>
      <c r="E15" s="49">
        <v>12373</v>
      </c>
    </row>
    <row r="16" spans="1:17" ht="15" customHeight="1" x14ac:dyDescent="0.45">
      <c r="B16" t="s">
        <v>29</v>
      </c>
      <c r="C16" s="45">
        <v>5547</v>
      </c>
      <c r="D16" s="45">
        <v>6084</v>
      </c>
      <c r="E16" s="49">
        <v>7155</v>
      </c>
      <c r="G16" s="51"/>
    </row>
    <row r="17" spans="2:6" ht="15" customHeight="1" x14ac:dyDescent="0.45">
      <c r="C17" s="52"/>
      <c r="D17" s="52"/>
      <c r="E17" s="47"/>
    </row>
    <row r="18" spans="2:6" ht="15" customHeight="1" x14ac:dyDescent="0.45">
      <c r="B18" t="s">
        <v>30</v>
      </c>
      <c r="C18" s="49">
        <v>6329</v>
      </c>
      <c r="D18" s="49">
        <v>5458</v>
      </c>
      <c r="E18" s="49"/>
    </row>
    <row r="19" spans="2:6" ht="15" customHeight="1" x14ac:dyDescent="0.45">
      <c r="B19" t="s">
        <v>24</v>
      </c>
      <c r="C19" s="45">
        <v>400</v>
      </c>
      <c r="D19" s="45">
        <v>1853</v>
      </c>
      <c r="E19" s="45"/>
    </row>
    <row r="20" spans="2:6" ht="15" customHeight="1" x14ac:dyDescent="0.45">
      <c r="B20" t="s">
        <v>31</v>
      </c>
      <c r="C20">
        <f>C18+C19*(1-$C$9)</f>
        <v>6649</v>
      </c>
      <c r="D20">
        <f>D18+D19*(1-$C$9)</f>
        <v>6940.4</v>
      </c>
      <c r="E20" s="49"/>
      <c r="F20" s="46"/>
    </row>
    <row r="21" spans="2:6" ht="15" customHeight="1" x14ac:dyDescent="0.45">
      <c r="C21" s="52"/>
      <c r="D21" s="52"/>
      <c r="E21" s="47"/>
    </row>
    <row r="22" spans="2:6" ht="15" customHeight="1" x14ac:dyDescent="0.45">
      <c r="B22" t="s">
        <v>32</v>
      </c>
      <c r="C22" s="53">
        <f>C13-C15-C16</f>
        <v>33687</v>
      </c>
      <c r="D22" s="53">
        <f t="shared" ref="D22:E22" si="0">D13-D15-D16</f>
        <v>29925</v>
      </c>
      <c r="E22" s="53">
        <f t="shared" si="0"/>
        <v>31704</v>
      </c>
    </row>
    <row r="23" spans="2:6" ht="15" customHeight="1" x14ac:dyDescent="0.45">
      <c r="C23" s="53"/>
      <c r="D23" s="53"/>
      <c r="E23" s="53"/>
    </row>
    <row r="24" spans="2:6" ht="15" customHeight="1" x14ac:dyDescent="0.45">
      <c r="B24" t="s">
        <v>33</v>
      </c>
      <c r="C24" s="54">
        <f>C20/AVERAGE(C12:D12)</f>
        <v>9.9105014200977937E-3</v>
      </c>
      <c r="D24" s="54">
        <f>D20/AVERAGE(D12:E12)</f>
        <v>1.0371995432998379E-2</v>
      </c>
    </row>
    <row r="25" spans="2:6" ht="15" customHeight="1" x14ac:dyDescent="0.45">
      <c r="B25" t="s">
        <v>34</v>
      </c>
      <c r="C25" s="55">
        <f>C20/AVERAGE(C13:D13)</f>
        <v>0.132624566162684</v>
      </c>
      <c r="D25" s="55">
        <f>D20/AVERAGE(D13:E13)</f>
        <v>0.13918379624987465</v>
      </c>
    </row>
    <row r="26" spans="2:6" ht="15" customHeight="1" x14ac:dyDescent="0.45">
      <c r="B26" t="s">
        <v>35</v>
      </c>
      <c r="C26" s="55">
        <f>C20/AVERAGE(C22:D22)</f>
        <v>0.20904860718103502</v>
      </c>
      <c r="D26" s="55">
        <f>D20/AVERAGE(D22:E22)</f>
        <v>0.22523162796735302</v>
      </c>
    </row>
    <row r="28" spans="2:6" ht="15" customHeight="1" x14ac:dyDescent="0.45">
      <c r="B28" t="s">
        <v>36</v>
      </c>
    </row>
    <row r="29" spans="2:6" ht="15" customHeight="1" x14ac:dyDescent="0.45">
      <c r="B29" t="s">
        <v>40</v>
      </c>
    </row>
    <row r="30" spans="2:6" ht="15" customHeight="1" x14ac:dyDescent="0.45">
      <c r="B30" t="s">
        <v>37</v>
      </c>
    </row>
    <row r="31" spans="2:6" ht="15" customHeight="1" x14ac:dyDescent="0.45">
      <c r="B31" t="s">
        <v>38</v>
      </c>
    </row>
    <row r="32" spans="2:6" ht="15" customHeight="1" x14ac:dyDescent="0.45">
      <c r="B32" t="s">
        <v>41</v>
      </c>
    </row>
    <row r="34" spans="1:1" ht="15" customHeight="1" x14ac:dyDescent="0.45">
      <c r="A34" s="4" t="s">
        <v>23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