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11. Proportionate Reinsurance Workout\"/>
    </mc:Choice>
  </mc:AlternateContent>
  <xr:revisionPtr revIDLastSave="0" documentId="13_ncr:1_{141DE79E-2678-4220-9B28-F15B247A08AB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F16" i="2"/>
  <c r="E17" i="2"/>
  <c r="F17" i="2"/>
  <c r="D17" i="2"/>
  <c r="D16" i="2"/>
  <c r="G18" i="2"/>
  <c r="G21" i="2"/>
  <c r="G24" i="2"/>
  <c r="G20" i="2"/>
  <c r="G22" i="2"/>
  <c r="G16" i="2"/>
  <c r="G17" i="2"/>
  <c r="F20" i="2" l="1"/>
  <c r="F21" i="2" s="1"/>
  <c r="D20" i="2"/>
  <c r="D21" i="2" s="1"/>
  <c r="E20" i="2"/>
  <c r="E21" i="2" s="1"/>
  <c r="F18" i="2"/>
  <c r="D18" i="2"/>
  <c r="E18" i="2"/>
  <c r="D22" i="2" l="1"/>
  <c r="D24" i="2" s="1"/>
  <c r="F22" i="2"/>
  <c r="F24" i="2" s="1"/>
  <c r="E22" i="2"/>
  <c r="E24" i="2" s="1"/>
  <c r="A7" i="1"/>
  <c r="A1" i="6" l="1"/>
  <c r="A1" i="2" s="1"/>
</calcChain>
</file>

<file path=xl/sharedStrings.xml><?xml version="1.0" encoding="utf-8"?>
<sst xmlns="http://schemas.openxmlformats.org/spreadsheetml/2006/main" count="43" uniqueCount="40">
  <si>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</si>
  <si>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</si>
  <si>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</si>
  <si>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</si>
  <si>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</si>
  <si>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</si>
  <si>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</si>
  <si>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</si>
  <si>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</si>
  <si>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</si>
  <si>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</si>
  <si>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</si>
  <si>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</si>
  <si>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</si>
  <si>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</si>
  <si>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</si>
  <si>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</si>
  <si>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</si>
  <si>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</si>
  <si>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</si>
  <si>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Coverage period (years)</t>
  </si>
  <si>
    <t>Premiums written</t>
  </si>
  <si>
    <t>Underwriting profit</t>
  </si>
  <si>
    <t>Year 1</t>
  </si>
  <si>
    <t>Year 2</t>
  </si>
  <si>
    <t>Year 3</t>
  </si>
  <si>
    <t>Reinsurance ceded</t>
  </si>
  <si>
    <t>Reinsured premiums</t>
  </si>
  <si>
    <t>Net written premiums</t>
  </si>
  <si>
    <t>Gross written premiums</t>
  </si>
  <si>
    <t>Reinsurers share</t>
  </si>
  <si>
    <t>Gross claims expense</t>
  </si>
  <si>
    <t>Net claims expense</t>
  </si>
  <si>
    <t>Loss ratio</t>
  </si>
  <si>
    <t>Proportionate Reinsurance</t>
  </si>
  <si>
    <t xml:space="preserve">Workout </t>
  </si>
  <si>
    <t>Proportionate reinsurance cover (% claims)</t>
  </si>
  <si>
    <t>An insurance company writes the following portfolios of insurance business in Years 1 to 3</t>
  </si>
  <si>
    <t>and cedes some of the risk to a reinsurance company as detailed below.</t>
  </si>
  <si>
    <t>Calculate the underwriting profit generated in Years 1 to 3. Assume all claims are incurred in the year of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</si>
</sst>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9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8" applyNumberFormat="1" applyFill="1" applyAlignment="1">
      <alignment horizontal="center"/>
    </xf>
    <xf numFmtId="172" fontId="30" fillId="0" borderId="0" xfId="57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22" customFormat="1" ht="75" customHeight="1" x14ac:dyDescent="0.25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69"/>
      <c r="D4" s="69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1" t="s">
        <v>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23" customFormat="1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23" customFormat="1" ht="15" customHeight="1" x14ac:dyDescent="0.25">
      <c r="A7" s="71" t="str">
        <f ca="1">"© "&amp;YEAR(TODAY())&amp;" Financial Edge Training "</f>
        <v xml:space="preserve">© 2020 Financial Edge Training 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2"/>
      <c r="H9" s="72"/>
      <c r="I9" s="72"/>
      <c r="J9" s="72"/>
      <c r="K9" s="28"/>
    </row>
    <row r="10" spans="1:14" s="23" customFormat="1" ht="15" customHeight="1" x14ac:dyDescent="0.25">
      <c r="B10" s="24"/>
      <c r="C10" s="24"/>
      <c r="F10" s="28"/>
      <c r="G10" s="72"/>
      <c r="H10" s="72"/>
      <c r="I10" s="72"/>
      <c r="J10" s="72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68"/>
      <c r="H12" s="68"/>
      <c r="I12" s="68"/>
      <c r="J12" s="68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68"/>
      <c r="H13" s="68"/>
      <c r="I13" s="68"/>
      <c r="J13" s="68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68"/>
      <c r="H14" s="68"/>
      <c r="I14" s="68"/>
      <c r="J14" s="68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68"/>
      <c r="H16" s="68"/>
      <c r="I16" s="68"/>
      <c r="J16" s="68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7" t="s">
        <v>0</v>
      </c>
      <c r="C4" s="77"/>
      <c r="D4" s="77"/>
      <c r="E4" s="77"/>
      <c r="F4" s="77"/>
      <c r="G4" s="77"/>
      <c r="H4" s="77"/>
      <c r="I4" s="77"/>
      <c r="K4" s="1"/>
      <c r="L4" s="77" t="s">
        <v>2</v>
      </c>
      <c r="M4" s="77"/>
      <c r="N4" s="77"/>
      <c r="O4" s="77"/>
      <c r="P4" s="77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34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4" t="s">
        <v>16</v>
      </c>
      <c r="O5" s="74"/>
      <c r="P5" s="74"/>
      <c r="Q5" s="74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5">
        <v>42369</v>
      </c>
      <c r="O6" s="75"/>
      <c r="P6" s="75"/>
      <c r="Q6" s="75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4"/>
      <c r="O7" s="74"/>
      <c r="P7" s="74"/>
      <c r="Q7" s="74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4"/>
      <c r="O8" s="74"/>
      <c r="P8" s="74"/>
      <c r="Q8" s="74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4" t="s">
        <v>9</v>
      </c>
      <c r="O9" s="74"/>
      <c r="P9" s="74"/>
      <c r="Q9" s="74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6">
        <v>0</v>
      </c>
      <c r="O10" s="76"/>
      <c r="P10" s="76"/>
      <c r="Q10" s="76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8" t="s">
        <v>15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N13" s="1"/>
      <c r="O13" s="77" t="s">
        <v>11</v>
      </c>
      <c r="P13" s="77"/>
      <c r="Q13" s="77"/>
      <c r="R13" s="62"/>
    </row>
    <row r="14" spans="1:18" s="2" customFormat="1" ht="15" customHeight="1" x14ac:dyDescent="0.25">
      <c r="A14" s="60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7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41.7109375" style="16" customWidth="1"/>
    <col min="3" max="3" width="16" bestFit="1" customWidth="1"/>
    <col min="4" max="4" width="11" customWidth="1"/>
    <col min="5" max="5" width="11.140625" customWidth="1"/>
    <col min="6" max="10" width="11" customWidth="1"/>
    <col min="11" max="12" width="9.28515625" customWidth="1"/>
    <col min="13" max="21" width="9.85546875" bestFit="1" customWidth="1"/>
    <col min="22" max="23" width="9.140625" customWidth="1"/>
    <col min="24" max="105" width="9.85546875" bestFit="1" customWidth="1"/>
  </cols>
  <sheetData>
    <row r="1" spans="1:16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35</v>
      </c>
      <c r="B4"/>
    </row>
    <row r="5" spans="1:16" ht="15" customHeight="1" x14ac:dyDescent="0.25">
      <c r="A5"/>
      <c r="B5" s="16" t="s">
        <v>37</v>
      </c>
    </row>
    <row r="6" spans="1:16" ht="15" customHeight="1" x14ac:dyDescent="0.25">
      <c r="A6"/>
      <c r="B6" s="16" t="s">
        <v>38</v>
      </c>
    </row>
    <row r="7" spans="1:16" ht="15" customHeight="1" x14ac:dyDescent="0.25">
      <c r="A7"/>
      <c r="B7" s="16" t="s">
        <v>39</v>
      </c>
    </row>
    <row r="8" spans="1:16" ht="15" customHeight="1" x14ac:dyDescent="0.25">
      <c r="A8"/>
      <c r="B8"/>
      <c r="D8" t="s">
        <v>23</v>
      </c>
      <c r="E8" t="s">
        <v>24</v>
      </c>
      <c r="F8" t="s">
        <v>25</v>
      </c>
    </row>
    <row r="9" spans="1:16" ht="15" customHeight="1" x14ac:dyDescent="0.25">
      <c r="A9"/>
      <c r="B9" s="16" t="s">
        <v>21</v>
      </c>
      <c r="D9" s="64">
        <v>100</v>
      </c>
      <c r="E9" s="64">
        <v>100</v>
      </c>
      <c r="F9" s="64">
        <v>100</v>
      </c>
    </row>
    <row r="10" spans="1:16" ht="15" customHeight="1" x14ac:dyDescent="0.25">
      <c r="A10"/>
      <c r="B10" s="16" t="s">
        <v>26</v>
      </c>
      <c r="D10" s="64">
        <v>15</v>
      </c>
      <c r="E10" s="64">
        <v>15</v>
      </c>
      <c r="F10" s="64">
        <v>15</v>
      </c>
    </row>
    <row r="11" spans="1:16" ht="15" customHeight="1" x14ac:dyDescent="0.25">
      <c r="A11"/>
      <c r="B11" s="16" t="s">
        <v>33</v>
      </c>
      <c r="D11" s="66">
        <v>0.7</v>
      </c>
      <c r="E11" s="66">
        <v>0.75</v>
      </c>
      <c r="F11" s="66">
        <v>0.7</v>
      </c>
    </row>
    <row r="12" spans="1:16" ht="15" customHeight="1" x14ac:dyDescent="0.25">
      <c r="A12"/>
      <c r="B12" s="16" t="s">
        <v>36</v>
      </c>
      <c r="C12" s="65">
        <v>0.15</v>
      </c>
    </row>
    <row r="13" spans="1:16" ht="15" customHeight="1" x14ac:dyDescent="0.25">
      <c r="A13"/>
      <c r="B13" s="16" t="s">
        <v>20</v>
      </c>
      <c r="C13" s="64">
        <v>1</v>
      </c>
    </row>
    <row r="14" spans="1:16" ht="15" customHeight="1" x14ac:dyDescent="0.25">
      <c r="A14"/>
      <c r="B14"/>
    </row>
    <row r="15" spans="1:16" ht="15" customHeight="1" x14ac:dyDescent="0.25">
      <c r="A15"/>
      <c r="B15"/>
      <c r="D15" s="32" t="s">
        <v>23</v>
      </c>
      <c r="E15" s="32" t="s">
        <v>24</v>
      </c>
      <c r="F15" s="32" t="s">
        <v>25</v>
      </c>
    </row>
    <row r="16" spans="1:16" ht="15" customHeight="1" x14ac:dyDescent="0.25">
      <c r="A16"/>
      <c r="B16" s="16" t="s">
        <v>29</v>
      </c>
      <c r="D16" s="32">
        <f>D9</f>
        <v>100</v>
      </c>
      <c r="E16" s="32">
        <f>E9</f>
        <v>100</v>
      </c>
      <c r="F16" s="32">
        <f>F9</f>
        <v>100</v>
      </c>
      <c r="G16" s="32" t="str">
        <f ca="1">_xlfn.FORMULATEXT(F16)</f>
        <v>=F9</v>
      </c>
    </row>
    <row r="17" spans="1:7" ht="15" customHeight="1" x14ac:dyDescent="0.25">
      <c r="A17"/>
      <c r="B17" s="16" t="s">
        <v>27</v>
      </c>
      <c r="D17" s="32">
        <f>-D10</f>
        <v>-15</v>
      </c>
      <c r="E17" s="32">
        <f>-E10</f>
        <v>-15</v>
      </c>
      <c r="F17" s="32">
        <f>-F10</f>
        <v>-15</v>
      </c>
      <c r="G17" s="32" t="str">
        <f ca="1">_xlfn.FORMULATEXT(F17)</f>
        <v>=-F10</v>
      </c>
    </row>
    <row r="18" spans="1:7" ht="15" customHeight="1" x14ac:dyDescent="0.25">
      <c r="A18"/>
      <c r="B18" s="16" t="s">
        <v>28</v>
      </c>
      <c r="D18" s="32">
        <f>SUM(D16:D17)</f>
        <v>85</v>
      </c>
      <c r="E18" s="32">
        <f>SUM(E16:E17)</f>
        <v>85</v>
      </c>
      <c r="F18" s="32">
        <f>SUM(F16:F17)</f>
        <v>85</v>
      </c>
      <c r="G18" s="32" t="str">
        <f ca="1">_xlfn.FORMULATEXT(F18)</f>
        <v>=SUM(F16:F17)</v>
      </c>
    </row>
    <row r="19" spans="1:7" ht="15" customHeight="1" x14ac:dyDescent="0.25">
      <c r="A19"/>
      <c r="B19"/>
    </row>
    <row r="20" spans="1:7" ht="15" customHeight="1" x14ac:dyDescent="0.25">
      <c r="A20"/>
      <c r="B20" s="16" t="s">
        <v>31</v>
      </c>
      <c r="D20" s="32">
        <f>D11*D16</f>
        <v>70</v>
      </c>
      <c r="E20" s="32">
        <f>E11*E16</f>
        <v>75</v>
      </c>
      <c r="F20" s="32">
        <f>F11*F16</f>
        <v>70</v>
      </c>
      <c r="G20" s="32" t="str">
        <f ca="1">_xlfn.FORMULATEXT(F20)</f>
        <v>=F11*F16</v>
      </c>
    </row>
    <row r="21" spans="1:7" ht="15" customHeight="1" x14ac:dyDescent="0.25">
      <c r="A21"/>
      <c r="B21" s="16" t="s">
        <v>30</v>
      </c>
      <c r="D21" s="32">
        <f>-$C$12*D20</f>
        <v>-10.5</v>
      </c>
      <c r="E21" s="32">
        <f t="shared" ref="E21:F21" si="0">-$C$12*E20</f>
        <v>-11.25</v>
      </c>
      <c r="F21" s="32">
        <f t="shared" si="0"/>
        <v>-10.5</v>
      </c>
      <c r="G21" s="32" t="str">
        <f ca="1">_xlfn.FORMULATEXT(F21)</f>
        <v>=-$C$12*F20</v>
      </c>
    </row>
    <row r="22" spans="1:7" ht="15" customHeight="1" x14ac:dyDescent="0.25">
      <c r="A22"/>
      <c r="B22" s="16" t="s">
        <v>32</v>
      </c>
      <c r="D22" s="32">
        <f>SUM(D20:D21)</f>
        <v>59.5</v>
      </c>
      <c r="E22" s="32">
        <f>SUM(E20:E21)</f>
        <v>63.75</v>
      </c>
      <c r="F22" s="32">
        <f>SUM(F20:F21)</f>
        <v>59.5</v>
      </c>
      <c r="G22" s="32" t="str">
        <f ca="1">_xlfn.FORMULATEXT(F22)</f>
        <v>=SUM(F20:F21)</v>
      </c>
    </row>
    <row r="23" spans="1:7" ht="15" customHeight="1" x14ac:dyDescent="0.25">
      <c r="A23"/>
      <c r="B23"/>
    </row>
    <row r="24" spans="1:7" ht="15" customHeight="1" x14ac:dyDescent="0.25">
      <c r="A24"/>
      <c r="B24" s="16" t="s">
        <v>22</v>
      </c>
      <c r="D24" s="32">
        <f>D18-D22</f>
        <v>25.5</v>
      </c>
      <c r="E24" s="32">
        <f>E18-E22</f>
        <v>21.25</v>
      </c>
      <c r="F24" s="32">
        <f>F18-F22</f>
        <v>25.5</v>
      </c>
      <c r="G24" s="32" t="str">
        <f ca="1">_xlfn.FORMULATEXT(F24)</f>
        <v>=F18-F22</v>
      </c>
    </row>
    <row r="25" spans="1:7" ht="15" customHeight="1" x14ac:dyDescent="0.25">
      <c r="A25"/>
      <c r="B25"/>
    </row>
    <row r="26" spans="1:7" ht="15" customHeight="1" x14ac:dyDescent="0.25">
      <c r="A26"/>
      <c r="B26"/>
    </row>
    <row r="27" spans="1:7" ht="15" customHeight="1" x14ac:dyDescent="0.25">
      <c r="A27" s="15" t="s">
        <v>17</v>
      </c>
      <c r="B27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2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0F773F52-0FCD-458C-9554-DAC37B2B7D4A}"/>
</file>

<file path=customXml/itemProps2.xml><?xml version="1.0" encoding="utf-8"?>
<ds:datastoreItem xmlns:ds="http://schemas.openxmlformats.org/officeDocument/2006/customXml" ds:itemID="{34975499-97CF-4FA4-8DCB-28ECC022E4EC}"/>
</file>

<file path=customXml/itemProps3.xml><?xml version="1.0" encoding="utf-8"?>
<ds:datastoreItem xmlns:ds="http://schemas.openxmlformats.org/officeDocument/2006/customXml" ds:itemID="{52DACEAA-A0BA-47C0-AFCA-4436F7668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2020-03-30T17:21:34Z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