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prepped numbered resources/7128 LBO Management Incentives FE/rework/"/>
    </mc:Choice>
  </mc:AlternateContent>
  <xr:revisionPtr revIDLastSave="247" documentId="8_{BCF82068-17BF-4B08-81AB-71AF3D101B62}" xr6:coauthVersionLast="47" xr6:coauthVersionMax="47" xr10:uidLastSave="{098A29FC-7FD9-499F-808C-A5A1BB0BE623}"/>
  <bookViews>
    <workbookView xWindow="4853" yWindow="21503" windowWidth="21795" windowHeight="13875" tabRatio="727" activeTab="2" xr2:uid="{00000000-000D-0000-FFFF-FFFF00000000}"/>
  </bookViews>
  <sheets>
    <sheet name="Welcome" sheetId="1" r:id="rId1"/>
    <sheet name="Info" sheetId="6" r:id="rId2"/>
    <sheet name="Rollover+ratchet workouts" sheetId="12" r:id="rId3"/>
    <sheet name="Rollover+ratchet model one yr" sheetId="8" r:id="rId4"/>
    <sheet name="Pref shares workout" sheetId="13" r:id="rId5"/>
    <sheet name="Ratchet with threshold" sheetId="10" r:id="rId6"/>
  </sheets>
  <definedNames>
    <definedName name="CIQWBGuid" hidden="1">"571ab0c3-d74c-43bc-a7ba-442a57d4d174"</definedName>
    <definedName name="Circ">#REF!</definedName>
    <definedName name="Entry_mult">#REF!</definedName>
    <definedName name="Exit_mult">#REF!</definedName>
    <definedName name="Exit_year" localSheetId="3">'Rollover+ratchet model one yr'!$C$10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IQRBWSM104" hidden="1">#REF!</definedName>
    <definedName name="IQRDECKM104" hidden="1">#REF!</definedName>
    <definedName name="IQRDSWM104" hidden="1">#REF!</definedName>
    <definedName name="IQRFINLM104" hidden="1">#REF!</definedName>
    <definedName name="IQRGCOM104" hidden="1">#REF!</definedName>
    <definedName name="IQRSHOOM104" hidden="1">#REF!</definedName>
    <definedName name="IQRSKXM104" hidden="1">#REF!</definedName>
    <definedName name="IQRTargetM104" hidden="1">#REF!</definedName>
    <definedName name="IQRTODM104" hidden="1">#REF!</definedName>
    <definedName name="IQRWWWM104" hidden="1">#REF!</definedName>
    <definedName name="Lev_Mult">#REF!</definedName>
    <definedName name="_xlnm.Print_Area" localSheetId="4">'Pref shares workout'!$A$1:$J$71</definedName>
    <definedName name="Switch">Info!$N$10</definedName>
  </definedNames>
  <calcPr calcId="191029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8" l="1"/>
  <c r="F40" i="8"/>
  <c r="E40" i="8"/>
  <c r="C25" i="8"/>
  <c r="C52" i="8" s="1"/>
  <c r="C14" i="8"/>
  <c r="C50" i="8" l="1"/>
  <c r="D14" i="8"/>
  <c r="C51" i="8"/>
  <c r="D38" i="12"/>
  <c r="D39" i="12"/>
  <c r="D40" i="12"/>
  <c r="E14" i="8" l="1"/>
  <c r="C56" i="12"/>
  <c r="C35" i="8" l="1"/>
  <c r="F14" i="8"/>
  <c r="F74" i="12"/>
  <c r="G74" i="12"/>
  <c r="E74" i="12"/>
  <c r="E38" i="12"/>
  <c r="F38" i="12" s="1"/>
  <c r="G38" i="12" s="1"/>
  <c r="G36" i="12"/>
  <c r="F35" i="12"/>
  <c r="G35" i="12"/>
  <c r="G37" i="12"/>
  <c r="F36" i="12"/>
  <c r="E35" i="12"/>
  <c r="C40" i="10"/>
  <c r="G14" i="8" l="1"/>
  <c r="C36" i="8"/>
  <c r="D45" i="8" s="1"/>
  <c r="D44" i="8"/>
  <c r="C50" i="13"/>
  <c r="C48" i="13"/>
  <c r="C30" i="13"/>
  <c r="C28" i="13"/>
  <c r="C37" i="8" l="1"/>
  <c r="E45" i="8"/>
  <c r="H14" i="8"/>
  <c r="E86" i="12"/>
  <c r="E103" i="12"/>
  <c r="F86" i="12"/>
  <c r="F103" i="12"/>
  <c r="G86" i="12"/>
  <c r="G103" i="12"/>
  <c r="F45" i="8" l="1"/>
  <c r="G45" i="8" l="1"/>
  <c r="A7" i="1" l="1"/>
  <c r="A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Cordone</author>
  </authors>
  <commentList>
    <comment ref="C25" authorId="0" shapeId="0" xr:uid="{441C9758-C395-4916-A40E-AEE77A9AA3C4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Arbitrary: needed for share unit counts</t>
        </r>
      </text>
    </comment>
  </commentList>
</comments>
</file>

<file path=xl/sharedStrings.xml><?xml version="1.0" encoding="utf-8"?>
<sst xmlns="http://schemas.openxmlformats.org/spreadsheetml/2006/main" count="332" uniqueCount="224">
  <si>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</si>
  <si>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</si>
  <si>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</si>
  <si>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</si>
  <si>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</si>
  <si>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</si>
  <si>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</si>
  <si>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</si>
  <si>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</si>
  <si>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</si>
  <si>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</si>
  <si>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</si>
  <si>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</si>
  <si>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</si>
  <si>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</si>
  <si>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</si>
  <si>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</si>
  <si>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</si>
  <si>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</si>
  <si>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</si>
  <si>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Tab name here</t>
  </si>
  <si>
    <t>Tab description here</t>
  </si>
  <si>
    <t>www.fe.training</t>
  </si>
  <si>
    <t>LTM EBITDA</t>
  </si>
  <si>
    <t>EBITDA growth</t>
  </si>
  <si>
    <t>Net debt at entry</t>
  </si>
  <si>
    <t>Exit year</t>
  </si>
  <si>
    <t>LTM</t>
  </si>
  <si>
    <t>EBITDA</t>
  </si>
  <si>
    <t>Equity investment</t>
  </si>
  <si>
    <t>Entry equity valuation</t>
  </si>
  <si>
    <t>Entry share price</t>
  </si>
  <si>
    <t>Capitalization table</t>
  </si>
  <si>
    <t>Initial equity</t>
  </si>
  <si>
    <t>Undiluted</t>
  </si>
  <si>
    <t>Diluted - A</t>
  </si>
  <si>
    <t>Diluted - B</t>
  </si>
  <si>
    <t>Total</t>
  </si>
  <si>
    <t>Incentive plan</t>
  </si>
  <si>
    <t>Strike</t>
  </si>
  <si>
    <t>Total distributable value</t>
  </si>
  <si>
    <t xml:space="preserve">Diluted equity value per share </t>
  </si>
  <si>
    <t>Distributable to management</t>
  </si>
  <si>
    <t>Gross option value</t>
  </si>
  <si>
    <t>Distributable value to management</t>
  </si>
  <si>
    <t>Total distributable value to management</t>
  </si>
  <si>
    <t>Debt financing (net debt)</t>
  </si>
  <si>
    <t>Vested shares</t>
  </si>
  <si>
    <t>IRR</t>
  </si>
  <si>
    <t>MoIC</t>
  </si>
  <si>
    <t>Option Pool</t>
  </si>
  <si>
    <t>Management equity</t>
  </si>
  <si>
    <t>Management ownership of target</t>
  </si>
  <si>
    <t>Management roll</t>
  </si>
  <si>
    <t>Total shares at exit</t>
  </si>
  <si>
    <t>Valuation</t>
  </si>
  <si>
    <t>Workout 1</t>
  </si>
  <si>
    <t>Equity capital investment by PE fund</t>
  </si>
  <si>
    <t>Equity capital investment by management</t>
  </si>
  <si>
    <t>Total equity capital investment</t>
  </si>
  <si>
    <t>Management percentage equity stake at exit</t>
  </si>
  <si>
    <t>PE fund percentage equity stake at exit</t>
  </si>
  <si>
    <t xml:space="preserve">Exit value </t>
  </si>
  <si>
    <t>Management IRR</t>
  </si>
  <si>
    <t>PE fund IRR</t>
  </si>
  <si>
    <t>Workout 2</t>
  </si>
  <si>
    <t>Workout 3</t>
  </si>
  <si>
    <t>PE fund capital contribution structure</t>
  </si>
  <si>
    <t xml:space="preserve">Equity </t>
  </si>
  <si>
    <t>Total PE fund contributed capital</t>
  </si>
  <si>
    <t>Exit value scenario</t>
  </si>
  <si>
    <t>PE fund equity exit proceeds</t>
  </si>
  <si>
    <t>PE fund total exit proceeds</t>
  </si>
  <si>
    <t>Management exit proceeds</t>
  </si>
  <si>
    <t>Preference shares</t>
  </si>
  <si>
    <t>Interest rate on preference shares</t>
  </si>
  <si>
    <t>Ratchets</t>
  </si>
  <si>
    <t xml:space="preserve">LTM </t>
  </si>
  <si>
    <t>Year 1</t>
  </si>
  <si>
    <t>Year 2</t>
  </si>
  <si>
    <t>Year 3</t>
  </si>
  <si>
    <t>Entry and exit EV multiple</t>
  </si>
  <si>
    <t xml:space="preserve">Entry debt multiple </t>
  </si>
  <si>
    <t>Management common equity  (%)</t>
  </si>
  <si>
    <t>Preference shares interest rate (PIK)</t>
  </si>
  <si>
    <t xml:space="preserve">Exit year </t>
  </si>
  <si>
    <t>Entry</t>
  </si>
  <si>
    <t>Exit</t>
  </si>
  <si>
    <t>Common stock management</t>
  </si>
  <si>
    <t>Debt</t>
  </si>
  <si>
    <t>EV</t>
  </si>
  <si>
    <t>Any additional proceeds over the hurdle rate are split 50:50</t>
  </si>
  <si>
    <t>What are the returns to the PE fund?</t>
  </si>
  <si>
    <t>Preference share interest rate</t>
  </si>
  <si>
    <t>Ratchet IRR hurdle</t>
  </si>
  <si>
    <t>Exit 20%</t>
  </si>
  <si>
    <t>Ratchet</t>
  </si>
  <si>
    <t>Exit + ratchet</t>
  </si>
  <si>
    <t>Blended IRR hurdle rate</t>
  </si>
  <si>
    <t xml:space="preserve">PE fund total entry investment </t>
  </si>
  <si>
    <t>Preference shares interest rate</t>
  </si>
  <si>
    <t>PE fund common equity ownership</t>
  </si>
  <si>
    <t>Total exit equity value</t>
  </si>
  <si>
    <t>Exit 25%</t>
  </si>
  <si>
    <t>End</t>
  </si>
  <si>
    <t>Management A</t>
  </si>
  <si>
    <t>Management B</t>
  </si>
  <si>
    <t>Management C</t>
  </si>
  <si>
    <t>Management A options</t>
  </si>
  <si>
    <t>Management B options</t>
  </si>
  <si>
    <t>Management C options</t>
  </si>
  <si>
    <t>Key assumptions</t>
  </si>
  <si>
    <t>Calculate the IRR for both the PE fund investor and management for the following LBO scenario.</t>
  </si>
  <si>
    <t>Recalculate the PE fund and management IRR under the following scenario.</t>
  </si>
  <si>
    <t>The management have a ratchet mechanism activating after the PE fund reaches an IRR of 20.0%.</t>
  </si>
  <si>
    <t>Management common equity</t>
  </si>
  <si>
    <t>A PE fund has a hurdle rate blended IRR of 25.0%.</t>
  </si>
  <si>
    <t>The PE fund invested a total of 100.0m into a deal consisting of 80.0m in 10.0% PIK preference shares and 20.0m in common equity for a 75.0% ownership stake.</t>
  </si>
  <si>
    <t>Assume an exit in year 4.</t>
  </si>
  <si>
    <t>PE fund preference shares at entry</t>
  </si>
  <si>
    <t>Management percentage of returns over hurdle</t>
  </si>
  <si>
    <t>PE fund exit cash flows on preference shares</t>
  </si>
  <si>
    <t>Enterprise value</t>
  </si>
  <si>
    <t>Entry EV / EBITDA multiple</t>
  </si>
  <si>
    <t>Debt / EBITDA</t>
  </si>
  <si>
    <t>Exit EV / EBITDA multiple</t>
  </si>
  <si>
    <t>PE fund equity</t>
  </si>
  <si>
    <t>PE fund equity shares</t>
  </si>
  <si>
    <t>Distributable to PE fund</t>
  </si>
  <si>
    <t>PE fund equity proceeds</t>
  </si>
  <si>
    <t>PE fund equity invested</t>
  </si>
  <si>
    <t>PE fund investment</t>
  </si>
  <si>
    <t>Common stock PE fund</t>
  </si>
  <si>
    <t>Preference shares PE fund</t>
  </si>
  <si>
    <t>PE fund total cash flows</t>
  </si>
  <si>
    <t>They agreed with the management team a ratchet mechanism where proceeds above their hurdle would be split 60.0% PE fund and 40.0% management.</t>
  </si>
  <si>
    <t>Assuming the total exit equity value (including preference shares) is 300.0m, what are the total proceeds to management and the IRR to the PE fund?</t>
  </si>
  <si>
    <t>MoIC hurdle</t>
  </si>
  <si>
    <t>Management shares</t>
  </si>
  <si>
    <t>Exit proceeds</t>
  </si>
  <si>
    <t>Fully Diluted - C</t>
  </si>
  <si>
    <t>Multiple on invested capital (MoIC) hurdle</t>
  </si>
  <si>
    <t>Multiple on invested capital (MoIC)</t>
  </si>
  <si>
    <t xml:space="preserve">TargetCo is being acquired by a PE fund. TargetCo's management will stay with the company after the acquisition. </t>
  </si>
  <si>
    <t>Management ownership of target before the acquisition</t>
  </si>
  <si>
    <t>Management equity roll</t>
  </si>
  <si>
    <t>Management ownership</t>
  </si>
  <si>
    <t>PE fund ownership</t>
  </si>
  <si>
    <t>Diluted - C</t>
  </si>
  <si>
    <t>Additional management stake for options A</t>
  </si>
  <si>
    <t>Additional management stake for options B</t>
  </si>
  <si>
    <t>Additional management stake for options C</t>
  </si>
  <si>
    <t xml:space="preserve">Management have shares in the target prior to acquisition. Some of these shares will be rolled over into the new company. </t>
  </si>
  <si>
    <t>Calculate the management equity roll, PE fund investment, and percentage ownership for both after the acquisition.</t>
  </si>
  <si>
    <t xml:space="preserve">TargetCo has been acquired by a PE fund. </t>
  </si>
  <si>
    <t xml:space="preserve">The PE fund is keen to incentivise management. When the PE fund exits the investment, share options that increase </t>
  </si>
  <si>
    <t>Total management ownership %</t>
  </si>
  <si>
    <t>Basic management ownership</t>
  </si>
  <si>
    <t>Then calculate the total number of shares in each scenario.</t>
  </si>
  <si>
    <t>Calculate the proceeds received by the company from management exercising their shares in each scenario.</t>
  </si>
  <si>
    <t>Strike price</t>
  </si>
  <si>
    <t>Workout 4</t>
  </si>
  <si>
    <t>Exit proceeds from sale of TargetCo</t>
  </si>
  <si>
    <t>management ownership will be granted if the multiple of invested capital (MoIC) is above a threshold/hurdle rate.</t>
  </si>
  <si>
    <t>The number of options granted increases as higher MoIC hurdles are achieved.</t>
  </si>
  <si>
    <t>Each tranche of options is incremental to the previous tranche.</t>
  </si>
  <si>
    <t>Multiple of money (MoM)</t>
  </si>
  <si>
    <t>Workout 5</t>
  </si>
  <si>
    <t>Total gross option value</t>
  </si>
  <si>
    <t>Management net option value</t>
  </si>
  <si>
    <t>Management investment</t>
  </si>
  <si>
    <t>Workout 6</t>
  </si>
  <si>
    <t>Use the capitalization tables to calculate the management and PE fund ownership in each of the MoIC hurdle scenarios.</t>
  </si>
  <si>
    <t>Management A options ownership %</t>
  </si>
  <si>
    <t>Management B options ownership %</t>
  </si>
  <si>
    <t>Management C options ownership %</t>
  </si>
  <si>
    <t>Total option proceeds received from management</t>
  </si>
  <si>
    <t>Calculate the total distributable value, value per share and the multiple of money (MoM) in each scenario.</t>
  </si>
  <si>
    <t>Calculate the gross distributable value to management, their IRR and MoIC.</t>
  </si>
  <si>
    <t>Calculate the funds distributable to the PE fund, their IRR and MoIC.</t>
  </si>
  <si>
    <t>Proceeds received from management exercising options</t>
  </si>
  <si>
    <t>Rollover and options model</t>
  </si>
  <si>
    <t>Preference shares workouts</t>
  </si>
  <si>
    <t>Rollover and options workouts</t>
  </si>
  <si>
    <t>Management Incentives</t>
  </si>
  <si>
    <t>Ratchets workouts</t>
  </si>
  <si>
    <t>MoIC hurdles</t>
  </si>
  <si>
    <t>PE fund exit value</t>
  </si>
  <si>
    <t>Management exit value</t>
  </si>
  <si>
    <t xml:space="preserve">Recalculate the PE fund and management IRR for the two exit scenarios, assuming that 50.0 </t>
  </si>
  <si>
    <t>of the PE fund's capital came in the form of preference shares, with an interest rate of 10.0%.</t>
  </si>
  <si>
    <t>A PE fund is investing in a company.</t>
  </si>
  <si>
    <t>They can finance the deal with 6.0x LTM EBITDA of debt. They buy and sell the business using an EV multiple of 8.0x LTM EBITDA,</t>
  </si>
  <si>
    <t>after repaying 200.0m of debt. Management can invest 5.0m for 20.0% of the common equity. Assume any funding shortfall</t>
  </si>
  <si>
    <t xml:space="preserve">is plugged using 12.0% PIK preference shares. What is the fund's return? </t>
  </si>
  <si>
    <t>Debt repaid</t>
  </si>
  <si>
    <t xml:space="preserve">A management team invest 10.0m into an LBO transaction for 20.0% of the common equity. </t>
  </si>
  <si>
    <t xml:space="preserve">The deal completes with total equity invested of 500.0m. </t>
  </si>
  <si>
    <t>Any equity funding shortfall is made up of 10.0% PIK preference shares.</t>
  </si>
  <si>
    <t>PE fund common equity</t>
  </si>
  <si>
    <t>Total equity investment</t>
  </si>
  <si>
    <t>Exit value</t>
  </si>
  <si>
    <t>Number of shares</t>
  </si>
  <si>
    <t>% ownership</t>
  </si>
  <si>
    <t>Distributable value</t>
  </si>
  <si>
    <t>Workout 7</t>
  </si>
  <si>
    <t>Go back and remove the management roll from workout 1. Remove the additional shares in workout 2.</t>
  </si>
  <si>
    <t>What do you notice about fund IRR? Why would the fund arrange the structure this way?</t>
  </si>
  <si>
    <t>Management A # options</t>
  </si>
  <si>
    <t>Management B # options</t>
  </si>
  <si>
    <t>Management C # options</t>
  </si>
  <si>
    <t>Management # shares</t>
  </si>
  <si>
    <t>PE fund equity # shares</t>
  </si>
  <si>
    <t>Total number of shares</t>
  </si>
  <si>
    <t>MoIC achieved flag</t>
  </si>
  <si>
    <t>Share #</t>
  </si>
  <si>
    <t>Proceeds</t>
  </si>
  <si>
    <t xml:space="preserve">Total vested </t>
  </si>
  <si>
    <t>Total gross value of options</t>
  </si>
  <si>
    <t>Total net value of options</t>
  </si>
  <si>
    <t>Management roll in $</t>
  </si>
  <si>
    <t>PE fund investment in $</t>
  </si>
  <si>
    <t>IRR fund</t>
  </si>
  <si>
    <t>IRR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</si>
</sst>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#,##0.0_);\(#,##0.0\)\,0.0_);@_)"/>
    <numFmt numFmtId="170" formatCode="#,##0.0\ \x_);\(#,##0.0\ \x\);"/>
    <numFmt numFmtId="171" formatCode="0.0%_);\(0.0%\)"/>
    <numFmt numFmtId="172" formatCode="#,##0.0_);\(#,##0.0\);0.0_);@_)"/>
    <numFmt numFmtId="173" formatCode="#,##0.0\ \x_);\(#,##0.0\ \x\)"/>
    <numFmt numFmtId="174" formatCode="0.0%_);[Red]\(0.0%\)"/>
    <numFmt numFmtId="175" formatCode="[$-409]d\-mmm\-yyyy;@"/>
    <numFmt numFmtId="176" formatCode="&quot;Year &quot;0"/>
    <numFmt numFmtId="177" formatCode="#,##0.00\ \x_);\(#,##0.00\ \x\)"/>
    <numFmt numFmtId="178" formatCode="#,##0.00_);\(#,##0.00\);0.00_);@_)"/>
    <numFmt numFmtId="179" formatCode="#,##0.0000\ \x_);\(#,##0.0000\ \x\)"/>
  </numFmts>
  <fonts count="38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0"/>
      <color theme="0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BBDEFB"/>
      </right>
      <top style="thin">
        <color rgb="FFBBDEFB"/>
      </top>
      <bottom style="thin">
        <color rgb="FFBBDEF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2">
    <xf numFmtId="172" fontId="0" fillId="0" borderId="0"/>
    <xf numFmtId="0" fontId="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4" applyNumberFormat="0" applyAlignment="0" applyProtection="0"/>
    <xf numFmtId="0" fontId="18" fillId="10" borderId="5" applyNumberFormat="0" applyAlignment="0" applyProtection="0"/>
    <xf numFmtId="0" fontId="19" fillId="10" borderId="4" applyNumberFormat="0" applyAlignment="0" applyProtection="0"/>
    <xf numFmtId="0" fontId="20" fillId="0" borderId="6" applyNumberFormat="0" applyFill="0" applyAlignment="0" applyProtection="0"/>
    <xf numFmtId="0" fontId="21" fillId="11" borderId="7" applyNumberFormat="0" applyAlignment="0" applyProtection="0"/>
    <xf numFmtId="0" fontId="22" fillId="0" borderId="0" applyNumberFormat="0" applyFill="0" applyBorder="0" applyAlignment="0" applyProtection="0"/>
    <xf numFmtId="0" fontId="9" fillId="12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1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3" fontId="9" fillId="0" borderId="0" applyFont="0" applyFill="0" applyBorder="0" applyAlignment="0" applyProtection="0"/>
    <xf numFmtId="171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2" fontId="32" fillId="0" borderId="0" applyNumberFormat="0" applyFill="0" applyBorder="0" applyAlignment="0" applyProtection="0"/>
    <xf numFmtId="170" fontId="30" fillId="37" borderId="10" applyNumberFormat="0">
      <protection locked="0"/>
    </xf>
    <xf numFmtId="175" fontId="33" fillId="38" borderId="0" applyNumberFormat="0" applyBorder="0" applyAlignment="0" applyProtection="0"/>
    <xf numFmtId="169" fontId="27" fillId="2" borderId="0">
      <alignment horizontal="center"/>
    </xf>
  </cellStyleXfs>
  <cellXfs count="94">
    <xf numFmtId="172" fontId="0" fillId="0" borderId="0" xfId="0"/>
    <xf numFmtId="174" fontId="30" fillId="37" borderId="14" xfId="59" applyNumberFormat="1" applyBorder="1">
      <protection locked="0"/>
    </xf>
    <xf numFmtId="168" fontId="27" fillId="3" borderId="0" xfId="52" applyFont="1">
      <alignment horizontal="center"/>
    </xf>
    <xf numFmtId="172" fontId="2" fillId="5" borderId="0" xfId="51" applyNumberFormat="1" applyFont="1" applyAlignment="1"/>
    <xf numFmtId="172" fontId="2" fillId="5" borderId="0" xfId="51" applyNumberFormat="1" applyFont="1" applyAlignment="1">
      <alignment horizontal="left" vertical="top"/>
    </xf>
    <xf numFmtId="172" fontId="2" fillId="4" borderId="0" xfId="0" applyFont="1" applyFill="1"/>
    <xf numFmtId="169" fontId="31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69" fontId="27" fillId="2" borderId="0" xfId="53">
      <alignment horizontal="center"/>
    </xf>
    <xf numFmtId="169" fontId="31" fillId="2" borderId="0" xfId="48" applyNumberFormat="1" applyAlignment="1"/>
    <xf numFmtId="169" fontId="8" fillId="3" borderId="0" xfId="49" applyNumberFormat="1" applyAlignment="1"/>
    <xf numFmtId="169" fontId="4" fillId="0" borderId="0" xfId="50" applyNumberFormat="1">
      <alignment horizontal="left" vertical="center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3" fillId="0" borderId="0" xfId="0" applyFont="1" applyAlignment="1">
      <alignment horizontal="center" vertical="top"/>
    </xf>
    <xf numFmtId="172" fontId="25" fillId="0" borderId="0" xfId="0" applyFont="1"/>
    <xf numFmtId="169" fontId="30" fillId="0" borderId="0" xfId="57" applyFill="1" applyBorder="1" applyAlignment="1">
      <alignment vertical="top"/>
    </xf>
    <xf numFmtId="169" fontId="2" fillId="5" borderId="0" xfId="51" applyNumberFormat="1" applyFont="1" applyAlignment="1">
      <alignment horizontal="left" vertical="top"/>
    </xf>
    <xf numFmtId="169" fontId="3" fillId="5" borderId="0" xfId="51" applyNumberFormat="1" applyFont="1" applyAlignment="1">
      <alignment horizontal="center" vertical="top"/>
    </xf>
    <xf numFmtId="169" fontId="2" fillId="5" borderId="0" xfId="51" applyNumberFormat="1" applyFont="1" applyAlignment="1"/>
    <xf numFmtId="169" fontId="5" fillId="5" borderId="0" xfId="51" applyNumberFormat="1" applyFont="1" applyAlignment="1">
      <alignment vertical="center" wrapText="1"/>
    </xf>
    <xf numFmtId="169" fontId="2" fillId="5" borderId="0" xfId="51" applyNumberFormat="1" applyFont="1" applyAlignment="1">
      <alignment vertical="top"/>
    </xf>
    <xf numFmtId="169" fontId="7" fillId="5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2" fillId="0" borderId="0" xfId="51" applyNumberFormat="1" applyFont="1" applyFill="1" applyAlignment="1"/>
    <xf numFmtId="172" fontId="0" fillId="5" borderId="0" xfId="51" applyNumberFormat="1" applyFont="1" applyAlignment="1"/>
    <xf numFmtId="172" fontId="2" fillId="5" borderId="0" xfId="51" applyNumberFormat="1" applyFont="1" applyAlignment="1">
      <alignment vertical="top"/>
    </xf>
    <xf numFmtId="172" fontId="4" fillId="5" borderId="0" xfId="51" applyNumberFormat="1" applyFont="1" applyAlignment="1">
      <alignment vertical="center"/>
    </xf>
    <xf numFmtId="172" fontId="3" fillId="5" borderId="0" xfId="51" applyNumberFormat="1" applyFont="1" applyAlignment="1">
      <alignment horizontal="center" vertical="top"/>
    </xf>
    <xf numFmtId="172" fontId="2" fillId="5" borderId="11" xfId="51" applyNumberFormat="1" applyFont="1" applyBorder="1" applyAlignment="1">
      <alignment vertical="top"/>
    </xf>
    <xf numFmtId="172" fontId="3" fillId="5" borderId="11" xfId="51" applyNumberFormat="1" applyFont="1" applyBorder="1" applyAlignment="1">
      <alignment horizontal="center" vertical="top"/>
    </xf>
    <xf numFmtId="172" fontId="2" fillId="5" borderId="11" xfId="51" applyNumberFormat="1" applyFont="1" applyBorder="1" applyAlignment="1"/>
    <xf numFmtId="172" fontId="5" fillId="5" borderId="11" xfId="51" applyNumberFormat="1" applyFont="1" applyBorder="1" applyAlignment="1">
      <alignment vertical="center" wrapText="1"/>
    </xf>
    <xf numFmtId="172" fontId="2" fillId="5" borderId="0" xfId="51" applyNumberFormat="1" applyFont="1" applyAlignment="1">
      <alignment vertical="top" wrapText="1"/>
    </xf>
    <xf numFmtId="172" fontId="3" fillId="5" borderId="0" xfId="51" applyNumberFormat="1" applyFont="1" applyAlignment="1">
      <alignment vertical="top"/>
    </xf>
    <xf numFmtId="173" fontId="0" fillId="0" borderId="0" xfId="55" applyFont="1"/>
    <xf numFmtId="172" fontId="0" fillId="0" borderId="13" xfId="0" applyBorder="1"/>
    <xf numFmtId="172" fontId="0" fillId="0" borderId="12" xfId="0" applyBorder="1"/>
    <xf numFmtId="172" fontId="0" fillId="0" borderId="0" xfId="0" applyAlignment="1">
      <alignment horizontal="left"/>
    </xf>
    <xf numFmtId="172" fontId="36" fillId="0" borderId="0" xfId="0" applyFont="1"/>
    <xf numFmtId="172" fontId="36" fillId="0" borderId="13" xfId="0" applyFont="1" applyBorder="1"/>
    <xf numFmtId="171" fontId="0" fillId="0" borderId="0" xfId="56" applyFont="1" applyFill="1"/>
    <xf numFmtId="177" fontId="0" fillId="0" borderId="0" xfId="55" applyNumberFormat="1" applyFont="1" applyFill="1" applyAlignment="1"/>
    <xf numFmtId="176" fontId="27" fillId="3" borderId="0" xfId="52" applyNumberFormat="1" applyFont="1">
      <alignment horizontal="center"/>
    </xf>
    <xf numFmtId="174" fontId="30" fillId="37" borderId="10" xfId="59" applyNumberFormat="1">
      <protection locked="0"/>
    </xf>
    <xf numFmtId="171" fontId="29" fillId="0" borderId="13" xfId="56" applyFont="1" applyFill="1" applyBorder="1"/>
    <xf numFmtId="177" fontId="30" fillId="37" borderId="10" xfId="59" applyNumberFormat="1">
      <protection locked="0"/>
    </xf>
    <xf numFmtId="171" fontId="30" fillId="37" borderId="10" xfId="59" applyNumberFormat="1">
      <protection locked="0"/>
    </xf>
    <xf numFmtId="172" fontId="30" fillId="0" borderId="0" xfId="57" applyNumberFormat="1" applyFill="1"/>
    <xf numFmtId="172" fontId="30" fillId="37" borderId="10" xfId="59" applyNumberFormat="1">
      <protection locked="0"/>
    </xf>
    <xf numFmtId="173" fontId="30" fillId="37" borderId="10" xfId="55" applyFont="1" applyFill="1" applyBorder="1" applyProtection="1">
      <protection locked="0"/>
    </xf>
    <xf numFmtId="172" fontId="4" fillId="0" borderId="0" xfId="50" applyNumberFormat="1">
      <alignment horizontal="left" vertical="center"/>
    </xf>
    <xf numFmtId="169" fontId="27" fillId="2" borderId="0" xfId="61">
      <alignment horizontal="center"/>
    </xf>
    <xf numFmtId="172" fontId="25" fillId="0" borderId="0" xfId="0" applyFont="1" applyAlignment="1">
      <alignment vertical="center"/>
    </xf>
    <xf numFmtId="172" fontId="26" fillId="0" borderId="0" xfId="0" applyFont="1"/>
    <xf numFmtId="172" fontId="0" fillId="0" borderId="0" xfId="0" applyAlignment="1">
      <alignment horizontal="right"/>
    </xf>
    <xf numFmtId="173" fontId="30" fillId="0" borderId="0" xfId="57" applyNumberFormat="1" applyFill="1"/>
    <xf numFmtId="171" fontId="30" fillId="0" borderId="0" xfId="57" applyNumberFormat="1" applyFill="1"/>
    <xf numFmtId="171" fontId="30" fillId="0" borderId="0" xfId="56" applyFont="1" applyFill="1"/>
    <xf numFmtId="172" fontId="0" fillId="0" borderId="0" xfId="0" applyAlignment="1">
      <alignment horizontal="right" vertical="top"/>
    </xf>
    <xf numFmtId="37" fontId="27" fillId="2" borderId="0" xfId="53" applyNumberFormat="1">
      <alignment horizontal="center"/>
    </xf>
    <xf numFmtId="172" fontId="27" fillId="2" borderId="0" xfId="53" applyNumberFormat="1">
      <alignment horizontal="center"/>
    </xf>
    <xf numFmtId="173" fontId="27" fillId="2" borderId="0" xfId="53" applyNumberFormat="1">
      <alignment horizontal="center"/>
    </xf>
    <xf numFmtId="172" fontId="27" fillId="2" borderId="12" xfId="53" applyNumberFormat="1" applyBorder="1">
      <alignment horizontal="center"/>
    </xf>
    <xf numFmtId="176" fontId="27" fillId="2" borderId="15" xfId="53" applyNumberFormat="1" applyBorder="1">
      <alignment horizontal="center"/>
    </xf>
    <xf numFmtId="176" fontId="27" fillId="2" borderId="12" xfId="53" applyNumberFormat="1" applyBorder="1">
      <alignment horizontal="center"/>
    </xf>
    <xf numFmtId="177" fontId="27" fillId="2" borderId="0" xfId="53" applyNumberFormat="1">
      <alignment horizontal="center"/>
    </xf>
    <xf numFmtId="172" fontId="27" fillId="2" borderId="0" xfId="53" applyNumberFormat="1" applyBorder="1">
      <alignment horizontal="center"/>
    </xf>
    <xf numFmtId="177" fontId="0" fillId="0" borderId="0" xfId="55" applyNumberFormat="1" applyFont="1"/>
    <xf numFmtId="178" fontId="0" fillId="0" borderId="0" xfId="0" applyNumberFormat="1"/>
    <xf numFmtId="179" fontId="0" fillId="0" borderId="0" xfId="55" applyNumberFormat="1" applyFont="1" applyFill="1" applyAlignment="1"/>
    <xf numFmtId="178" fontId="30" fillId="37" borderId="10" xfId="59" applyNumberFormat="1">
      <protection locked="0"/>
    </xf>
    <xf numFmtId="171" fontId="0" fillId="0" borderId="0" xfId="56" applyFont="1" applyFill="1" applyBorder="1"/>
    <xf numFmtId="172" fontId="4" fillId="0" borderId="0" xfId="50" applyNumberFormat="1" applyBorder="1">
      <alignment horizontal="left" vertical="center"/>
    </xf>
    <xf numFmtId="169" fontId="4" fillId="0" borderId="0" xfId="50" applyNumberFormat="1" applyBorder="1">
      <alignment horizontal="left" vertical="center"/>
    </xf>
    <xf numFmtId="177" fontId="0" fillId="0" borderId="0" xfId="55" applyNumberFormat="1" applyFont="1" applyBorder="1"/>
    <xf numFmtId="173" fontId="0" fillId="0" borderId="0" xfId="55" applyFont="1" applyFill="1"/>
    <xf numFmtId="171" fontId="29" fillId="0" borderId="0" xfId="56" applyFont="1" applyFill="1" applyBorder="1"/>
    <xf numFmtId="172" fontId="37" fillId="0" borderId="0" xfId="0" applyFont="1"/>
    <xf numFmtId="169" fontId="31" fillId="2" borderId="0" xfId="48" applyNumberFormat="1" applyAlignment="1">
      <alignment horizontal="center"/>
    </xf>
    <xf numFmtId="172" fontId="0" fillId="0" borderId="0" xfId="0"/>
    <xf numFmtId="169" fontId="2" fillId="5" borderId="0" xfId="51" applyNumberFormat="1" applyFont="1" applyAlignment="1">
      <alignment horizontal="left" vertical="top"/>
    </xf>
    <xf numFmtId="169" fontId="31" fillId="3" borderId="0" xfId="49" applyNumberFormat="1" applyFont="1" applyAlignment="1">
      <alignment horizontal="center" vertical="center"/>
    </xf>
    <xf numFmtId="169" fontId="0" fillId="5" borderId="0" xfId="0" applyNumberFormat="1" applyFill="1" applyAlignment="1">
      <alignment horizontal="center" vertical="center" wrapText="1"/>
    </xf>
    <xf numFmtId="169" fontId="32" fillId="5" borderId="0" xfId="58" applyNumberFormat="1" applyFill="1" applyBorder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51" applyNumberFormat="1" applyFont="1" applyAlignment="1">
      <alignment horizontal="left" vertical="center"/>
    </xf>
    <xf numFmtId="172" fontId="0" fillId="5" borderId="0" xfId="51" applyNumberFormat="1" applyFont="1" applyAlignment="1"/>
    <xf numFmtId="168" fontId="0" fillId="5" borderId="0" xfId="51" applyNumberFormat="1" applyFont="1" applyAlignment="1">
      <alignment horizontal="left"/>
    </xf>
  </cellXfs>
  <cellStyles count="62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er" xfId="60" xr:uid="{0E0A1496-9235-42D3-AFC2-C18EF3E6217F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st Proj Title" xfId="61" xr:uid="{66BA9C0F-5232-469A-B82C-BBCCE3136F79}"/>
    <cellStyle name="Hyperlink" xfId="1" builtinId="8" hidden="1" customBuiltin="1"/>
    <cellStyle name="Hyperlink" xfId="58" builtinId="8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DBEEFD"/>
      <color rgb="FF163260"/>
      <color rgb="FF085393"/>
      <color rgb="FFBBDEFB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1552395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700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6866" y="123820"/>
          <a:ext cx="407065" cy="340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showGridLines="0" zoomScaleNormal="100" zoomScaleSheetLayoutView="7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21" s="20" customFormat="1" ht="189.75" customHeight="1" x14ac:dyDescent="0.8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/>
      <c r="P1"/>
      <c r="Q1"/>
      <c r="R1"/>
      <c r="S1"/>
      <c r="T1"/>
      <c r="U1"/>
    </row>
    <row r="2" spans="1:21" s="15" customFormat="1" ht="75" customHeight="1" x14ac:dyDescent="0.45">
      <c r="A2" s="87" t="s">
        <v>184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/>
      <c r="P2"/>
      <c r="Q2"/>
      <c r="R2"/>
      <c r="S2"/>
      <c r="T2"/>
      <c r="U2"/>
    </row>
    <row r="3" spans="1:21" s="16" customFormat="1" ht="7.5" customHeight="1" x14ac:dyDescent="0.45">
      <c r="B3" s="17"/>
      <c r="C3" s="17"/>
      <c r="F3" s="18"/>
      <c r="G3" s="18"/>
      <c r="H3" s="18"/>
      <c r="I3" s="18"/>
      <c r="J3" s="18"/>
      <c r="K3" s="18"/>
      <c r="O3"/>
      <c r="P3"/>
      <c r="Q3"/>
      <c r="R3"/>
      <c r="S3"/>
      <c r="T3"/>
      <c r="U3"/>
    </row>
    <row r="4" spans="1:21" s="16" customFormat="1" ht="15" customHeight="1" x14ac:dyDescent="0.45">
      <c r="A4" s="22"/>
      <c r="B4" s="23"/>
      <c r="C4" s="86"/>
      <c r="D4" s="86"/>
      <c r="E4" s="24"/>
      <c r="F4" s="25"/>
      <c r="G4" s="25"/>
      <c r="H4" s="25"/>
      <c r="I4" s="25"/>
      <c r="J4" s="25"/>
      <c r="K4" s="25"/>
      <c r="L4" s="24"/>
      <c r="M4" s="24"/>
      <c r="N4" s="24"/>
      <c r="O4"/>
      <c r="P4"/>
      <c r="Q4"/>
      <c r="R4"/>
      <c r="S4"/>
      <c r="T4"/>
      <c r="U4"/>
    </row>
    <row r="5" spans="1:21" s="16" customFormat="1" ht="15" customHeight="1" x14ac:dyDescent="0.45">
      <c r="A5" s="88" t="s">
        <v>13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/>
      <c r="P5"/>
      <c r="Q5"/>
      <c r="R5"/>
      <c r="S5"/>
      <c r="T5"/>
      <c r="U5"/>
    </row>
    <row r="6" spans="1:21" s="16" customFormat="1" ht="15" customHeight="1" x14ac:dyDescent="0.4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/>
      <c r="P6"/>
      <c r="Q6"/>
      <c r="R6"/>
      <c r="S6"/>
      <c r="T6"/>
      <c r="U6"/>
    </row>
    <row r="7" spans="1:21" s="16" customFormat="1" ht="15" customHeight="1" x14ac:dyDescent="0.45">
      <c r="A7" s="88" t="str">
        <f ca="1">"© "&amp;YEAR(TODAY())&amp;" Financial Edge Training"</f>
        <v>© 2026 Financial Edge Training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/>
      <c r="P7"/>
      <c r="Q7"/>
      <c r="R7"/>
      <c r="S7"/>
      <c r="T7"/>
      <c r="U7"/>
    </row>
    <row r="8" spans="1:21" s="16" customFormat="1" ht="15" customHeight="1" x14ac:dyDescent="0.45">
      <c r="A8" s="89" t="s">
        <v>22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/>
      <c r="P8"/>
      <c r="Q8"/>
      <c r="R8"/>
      <c r="S8"/>
      <c r="T8"/>
      <c r="U8"/>
    </row>
    <row r="9" spans="1:21" s="16" customFormat="1" ht="15" customHeight="1" thickBot="1" x14ac:dyDescent="0.5">
      <c r="A9" s="34"/>
      <c r="B9" s="35"/>
      <c r="C9" s="34"/>
      <c r="D9" s="34"/>
      <c r="E9" s="36"/>
      <c r="F9" s="37"/>
      <c r="G9" s="37"/>
      <c r="H9" s="37"/>
      <c r="I9" s="37"/>
      <c r="J9" s="37"/>
      <c r="K9" s="37"/>
      <c r="L9" s="36"/>
      <c r="M9" s="36"/>
      <c r="N9" s="36"/>
      <c r="O9"/>
      <c r="P9"/>
      <c r="Q9"/>
      <c r="R9"/>
      <c r="S9"/>
      <c r="T9"/>
      <c r="U9"/>
    </row>
    <row r="10" spans="1:21" s="16" customFormat="1" ht="15" customHeight="1" x14ac:dyDescent="0.45">
      <c r="A10"/>
      <c r="B10"/>
      <c r="C10"/>
      <c r="D10"/>
      <c r="E10"/>
      <c r="F10"/>
      <c r="G10" s="85"/>
      <c r="H10" s="85"/>
      <c r="I10" s="85"/>
      <c r="J10" s="85"/>
      <c r="K10"/>
      <c r="L10"/>
      <c r="M10"/>
      <c r="N10"/>
      <c r="O10"/>
      <c r="P10"/>
      <c r="Q10"/>
      <c r="R10"/>
      <c r="S10"/>
      <c r="T10"/>
      <c r="U10"/>
    </row>
    <row r="11" spans="1:21" s="16" customFormat="1" ht="15" customHeight="1" x14ac:dyDescent="0.45">
      <c r="A11"/>
      <c r="B11"/>
      <c r="C11"/>
      <c r="D11"/>
      <c r="E11"/>
      <c r="F11"/>
      <c r="G11" s="85"/>
      <c r="H11" s="85"/>
      <c r="I11" s="85"/>
      <c r="J11" s="85"/>
      <c r="K11"/>
      <c r="L11"/>
      <c r="M11"/>
      <c r="N11"/>
      <c r="O11"/>
      <c r="P11"/>
      <c r="Q11"/>
      <c r="R11"/>
      <c r="S11"/>
      <c r="T11"/>
      <c r="U11"/>
    </row>
    <row r="12" spans="1:21" s="16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16" customFormat="1" ht="15" customHeight="1" x14ac:dyDescent="0.45">
      <c r="A13"/>
      <c r="B13"/>
      <c r="C13"/>
      <c r="D13"/>
      <c r="E13"/>
      <c r="F13"/>
      <c r="G13" s="85"/>
      <c r="H13" s="85"/>
      <c r="I13" s="85"/>
      <c r="J13" s="85"/>
      <c r="K13"/>
      <c r="L13"/>
      <c r="M13"/>
      <c r="N13"/>
      <c r="O13"/>
      <c r="P13"/>
      <c r="Q13"/>
      <c r="R13"/>
      <c r="S13"/>
      <c r="T13"/>
      <c r="U13"/>
    </row>
    <row r="14" spans="1:21" s="16" customFormat="1" ht="15" customHeight="1" x14ac:dyDescent="0.45">
      <c r="A14"/>
      <c r="B14"/>
      <c r="C14"/>
      <c r="D14"/>
      <c r="E14"/>
      <c r="F14"/>
      <c r="G14" s="85"/>
      <c r="H14" s="85"/>
      <c r="I14" s="85"/>
      <c r="J14" s="85"/>
      <c r="K14"/>
      <c r="L14"/>
      <c r="M14"/>
      <c r="N14"/>
      <c r="O14"/>
      <c r="P14"/>
      <c r="Q14"/>
      <c r="R14"/>
      <c r="S14"/>
      <c r="T14"/>
      <c r="U14"/>
    </row>
    <row r="15" spans="1:21" s="16" customFormat="1" ht="15" customHeight="1" x14ac:dyDescent="0.45">
      <c r="A15"/>
      <c r="B15"/>
      <c r="C15"/>
      <c r="D15"/>
      <c r="E15"/>
      <c r="F15"/>
      <c r="G15" s="85"/>
      <c r="H15" s="85"/>
      <c r="I15" s="85"/>
      <c r="J15" s="85"/>
      <c r="K15"/>
      <c r="L15"/>
      <c r="M15"/>
      <c r="N15"/>
      <c r="O15"/>
      <c r="P15"/>
      <c r="Q15"/>
      <c r="R15"/>
      <c r="S15"/>
      <c r="T15"/>
      <c r="U15"/>
    </row>
    <row r="16" spans="1:21" s="16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16" customFormat="1" ht="15" customHeight="1" x14ac:dyDescent="0.45">
      <c r="A17"/>
      <c r="B17"/>
      <c r="C17"/>
      <c r="D17"/>
      <c r="E17"/>
      <c r="F17"/>
      <c r="G17" s="85"/>
      <c r="H17" s="85"/>
      <c r="I17" s="85"/>
      <c r="J17" s="85"/>
      <c r="K17"/>
      <c r="L17"/>
      <c r="M17"/>
      <c r="N17"/>
      <c r="O17"/>
      <c r="P17"/>
      <c r="Q17"/>
      <c r="R17"/>
      <c r="S17"/>
      <c r="T17"/>
      <c r="U17"/>
    </row>
    <row r="18" spans="1:21" s="16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862FB886-0E77-43B0-A664-3C4707117648}"/>
  </hyperlinks>
  <printOptions headings="1"/>
  <pageMargins left="0.7" right="0.7" top="0.75" bottom="0.75" header="0.3" footer="0.3"/>
  <pageSetup paperSize="9" scale="96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0"/>
  <sheetViews>
    <sheetView showGridLines="0" zoomScaleNormal="100" zoomScaleSheetLayoutView="7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12" t="str">
        <f>Welcome!A2</f>
        <v>Management Incentives</v>
      </c>
      <c r="B1" s="12"/>
      <c r="C1" s="12"/>
      <c r="D1" s="12"/>
      <c r="E1" s="12"/>
      <c r="F1" s="12"/>
      <c r="G1" s="12"/>
      <c r="H1" s="12"/>
      <c r="I1" s="12"/>
      <c r="J1" s="7"/>
      <c r="K1" s="7"/>
      <c r="L1" s="7"/>
      <c r="M1" s="7"/>
      <c r="N1" s="7"/>
      <c r="O1" s="7"/>
      <c r="P1" s="7"/>
      <c r="Q1" s="7"/>
      <c r="R1" s="7"/>
    </row>
    <row r="2" spans="1:24" ht="30" customHeight="1" x14ac:dyDescent="0.65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8"/>
      <c r="K2" s="8"/>
      <c r="L2" s="8"/>
      <c r="M2" s="8"/>
      <c r="N2" s="8"/>
      <c r="O2" s="8"/>
      <c r="P2" s="8"/>
      <c r="Q2" s="8"/>
      <c r="R2" s="8"/>
    </row>
    <row r="3" spans="1:24" s="5" customFormat="1" ht="7.5" customHeight="1" x14ac:dyDescent="0.45">
      <c r="S3"/>
      <c r="T3"/>
      <c r="U3"/>
      <c r="V3"/>
      <c r="W3"/>
      <c r="X3"/>
    </row>
    <row r="4" spans="1:24" s="5" customFormat="1" ht="22.5" customHeight="1" x14ac:dyDescent="0.45">
      <c r="A4" s="3"/>
      <c r="B4" s="91" t="s">
        <v>0</v>
      </c>
      <c r="C4" s="91"/>
      <c r="D4" s="91"/>
      <c r="E4" s="91"/>
      <c r="F4" s="91"/>
      <c r="G4" s="91"/>
      <c r="H4" s="91"/>
      <c r="I4" s="91"/>
      <c r="K4" s="3"/>
      <c r="L4" s="91" t="s">
        <v>2</v>
      </c>
      <c r="M4" s="91"/>
      <c r="N4" s="91"/>
      <c r="O4" s="91"/>
      <c r="P4" s="91"/>
      <c r="Q4" s="25"/>
      <c r="R4" s="25"/>
      <c r="S4"/>
      <c r="T4"/>
      <c r="U4"/>
      <c r="V4"/>
      <c r="W4"/>
      <c r="X4"/>
    </row>
    <row r="5" spans="1:24" s="5" customFormat="1" ht="15" customHeight="1" x14ac:dyDescent="0.45">
      <c r="A5" s="4"/>
      <c r="B5" s="33"/>
      <c r="C5" s="30"/>
      <c r="D5" s="31"/>
      <c r="E5" s="31"/>
      <c r="F5" s="31"/>
      <c r="G5" s="31"/>
      <c r="H5" s="31"/>
      <c r="I5" s="31"/>
      <c r="K5" s="3"/>
      <c r="L5" s="39" t="s">
        <v>3</v>
      </c>
      <c r="M5" s="39"/>
      <c r="N5" s="92" t="s">
        <v>9</v>
      </c>
      <c r="O5" s="92"/>
      <c r="P5" s="92"/>
      <c r="Q5" s="92"/>
      <c r="R5" s="25"/>
      <c r="S5"/>
      <c r="T5"/>
      <c r="U5"/>
      <c r="V5"/>
      <c r="W5"/>
      <c r="X5"/>
    </row>
    <row r="6" spans="1:24" s="5" customFormat="1" ht="15" customHeight="1" x14ac:dyDescent="0.45">
      <c r="A6" s="38"/>
      <c r="B6" s="33" t="s">
        <v>1</v>
      </c>
      <c r="C6" s="30" t="s">
        <v>50</v>
      </c>
      <c r="D6" s="31"/>
      <c r="E6" s="31"/>
      <c r="F6" s="31"/>
      <c r="G6" s="31"/>
      <c r="H6" s="31"/>
      <c r="I6" s="31"/>
      <c r="K6" s="4"/>
      <c r="L6" s="39" t="s">
        <v>4</v>
      </c>
      <c r="M6" s="39"/>
      <c r="N6" s="93"/>
      <c r="O6" s="93"/>
      <c r="P6" s="93"/>
      <c r="Q6" s="93"/>
      <c r="R6" s="25"/>
      <c r="S6"/>
      <c r="T6"/>
      <c r="U6"/>
      <c r="V6"/>
      <c r="W6"/>
      <c r="X6"/>
    </row>
    <row r="7" spans="1:24" s="5" customFormat="1" ht="15" customHeight="1" x14ac:dyDescent="0.45">
      <c r="A7" s="31"/>
      <c r="B7" s="33" t="s">
        <v>1</v>
      </c>
      <c r="C7" s="30" t="s">
        <v>186</v>
      </c>
      <c r="D7" s="31"/>
      <c r="E7" s="31"/>
      <c r="F7" s="31"/>
      <c r="G7" s="31"/>
      <c r="H7" s="31"/>
      <c r="I7" s="31"/>
      <c r="K7" s="38"/>
      <c r="L7" s="39" t="s">
        <v>5</v>
      </c>
      <c r="M7" s="39"/>
      <c r="N7" s="92" t="s">
        <v>10</v>
      </c>
      <c r="O7" s="92"/>
      <c r="P7" s="92"/>
      <c r="Q7" s="92"/>
      <c r="R7" s="25"/>
      <c r="S7"/>
      <c r="T7"/>
      <c r="U7"/>
      <c r="V7"/>
      <c r="W7"/>
      <c r="X7"/>
    </row>
    <row r="8" spans="1:24" s="5" customFormat="1" ht="15" customHeight="1" x14ac:dyDescent="0.45">
      <c r="A8" s="31"/>
      <c r="B8" s="33" t="s">
        <v>1</v>
      </c>
      <c r="C8" s="30" t="s">
        <v>76</v>
      </c>
      <c r="D8" s="31"/>
      <c r="E8" s="31"/>
      <c r="F8" s="31"/>
      <c r="G8" s="31"/>
      <c r="H8" s="31"/>
      <c r="I8" s="31"/>
      <c r="K8" s="31"/>
      <c r="L8" s="39" t="s">
        <v>6</v>
      </c>
      <c r="M8" s="39"/>
      <c r="N8" s="92" t="s">
        <v>11</v>
      </c>
      <c r="O8" s="92"/>
      <c r="P8" s="92"/>
      <c r="Q8" s="92"/>
      <c r="R8" s="25"/>
      <c r="S8"/>
      <c r="T8"/>
      <c r="U8"/>
      <c r="V8"/>
      <c r="W8"/>
      <c r="X8"/>
    </row>
    <row r="9" spans="1:24" s="5" customFormat="1" ht="15" customHeight="1" x14ac:dyDescent="0.45">
      <c r="A9" s="26"/>
      <c r="B9" s="23"/>
      <c r="C9" s="26"/>
      <c r="D9" s="26"/>
      <c r="E9" s="26"/>
      <c r="F9" s="26"/>
      <c r="G9" s="26"/>
      <c r="H9" s="26"/>
      <c r="I9" s="26"/>
      <c r="K9" s="31"/>
      <c r="L9" s="39" t="s">
        <v>7</v>
      </c>
      <c r="M9" s="39"/>
      <c r="N9" s="92" t="s">
        <v>12</v>
      </c>
      <c r="O9" s="92"/>
      <c r="P9" s="92"/>
      <c r="Q9" s="92"/>
      <c r="R9" s="25"/>
      <c r="S9"/>
      <c r="T9"/>
      <c r="U9"/>
      <c r="V9"/>
      <c r="W9"/>
      <c r="X9"/>
    </row>
    <row r="10" spans="1:24" s="5" customFormat="1" ht="15" customHeight="1" x14ac:dyDescent="0.45">
      <c r="A10" s="24"/>
      <c r="B10" s="24"/>
      <c r="C10" s="24"/>
      <c r="D10" s="24"/>
      <c r="E10" s="24"/>
      <c r="F10" s="24"/>
      <c r="G10" s="24"/>
      <c r="H10" s="24"/>
      <c r="I10" s="24"/>
      <c r="K10" s="31"/>
      <c r="L10" s="39" t="s">
        <v>8</v>
      </c>
      <c r="M10" s="39"/>
      <c r="N10" s="90">
        <v>0</v>
      </c>
      <c r="O10" s="90"/>
      <c r="P10" s="90"/>
      <c r="Q10" s="90"/>
      <c r="R10" s="27"/>
      <c r="S10"/>
      <c r="T10"/>
      <c r="U10"/>
      <c r="V10"/>
      <c r="W10"/>
      <c r="X10"/>
    </row>
    <row r="11" spans="1:24" s="5" customFormat="1" ht="15" customHeight="1" thickBot="1" x14ac:dyDescent="0.5">
      <c r="A11" s="34"/>
      <c r="B11" s="34"/>
      <c r="C11" s="34"/>
      <c r="D11" s="34"/>
      <c r="E11" s="34"/>
      <c r="F11" s="34"/>
      <c r="G11" s="34"/>
      <c r="H11" s="34"/>
      <c r="I11" s="34"/>
      <c r="K11" s="34"/>
      <c r="L11" s="34"/>
      <c r="M11" s="34"/>
      <c r="N11" s="34"/>
      <c r="O11" s="34"/>
      <c r="P11" s="34"/>
      <c r="Q11" s="34"/>
      <c r="R11" s="34"/>
      <c r="S11"/>
      <c r="T11"/>
      <c r="U11"/>
      <c r="V11"/>
      <c r="W11"/>
      <c r="X11"/>
    </row>
    <row r="12" spans="1:24" s="5" customFormat="1" ht="7.5" customHeight="1" x14ac:dyDescent="0.45">
      <c r="K12" s="18"/>
      <c r="L12" s="18"/>
      <c r="M12" s="18"/>
      <c r="N12" s="18"/>
      <c r="O12" s="18"/>
      <c r="P12" s="18"/>
      <c r="Q12" s="18"/>
      <c r="R12" s="18"/>
      <c r="S12"/>
      <c r="T12"/>
      <c r="U12"/>
      <c r="V12"/>
      <c r="W12"/>
      <c r="X12"/>
    </row>
    <row r="13" spans="1:24" s="5" customFormat="1" ht="22.5" customHeight="1" x14ac:dyDescent="0.45">
      <c r="A13" s="30"/>
      <c r="B13" s="91" t="s">
        <v>19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N13" s="3"/>
      <c r="O13" s="91" t="s">
        <v>14</v>
      </c>
      <c r="P13" s="91"/>
      <c r="Q13" s="91"/>
      <c r="R13" s="32"/>
      <c r="S13"/>
      <c r="T13"/>
      <c r="U13"/>
      <c r="V13"/>
      <c r="W13"/>
      <c r="X13"/>
    </row>
    <row r="14" spans="1:24" s="5" customFormat="1" ht="15" customHeight="1" x14ac:dyDescent="0.45">
      <c r="A14" s="31"/>
      <c r="B14" s="90" t="s">
        <v>20</v>
      </c>
      <c r="C14" s="90"/>
      <c r="D14" s="90" t="s">
        <v>21</v>
      </c>
      <c r="E14" s="90"/>
      <c r="F14" s="90"/>
      <c r="G14" s="90"/>
      <c r="H14" s="90"/>
      <c r="I14" s="90"/>
      <c r="J14" s="90"/>
      <c r="K14" s="90"/>
      <c r="L14" s="90"/>
      <c r="N14" s="4"/>
      <c r="O14" s="19"/>
      <c r="P14" s="15"/>
      <c r="Q14" s="15"/>
      <c r="R14" s="31"/>
      <c r="S14"/>
      <c r="T14"/>
      <c r="U14"/>
      <c r="V14"/>
      <c r="W14"/>
      <c r="X14"/>
    </row>
    <row r="15" spans="1:24" s="5" customFormat="1" ht="15" customHeight="1" x14ac:dyDescent="0.45">
      <c r="A15" s="31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N15" s="38"/>
      <c r="O15" s="19"/>
      <c r="P15" s="28" t="s">
        <v>15</v>
      </c>
      <c r="Q15" s="15"/>
      <c r="R15" s="31"/>
      <c r="S15"/>
      <c r="T15"/>
      <c r="U15"/>
      <c r="V15"/>
      <c r="W15"/>
      <c r="X15"/>
    </row>
    <row r="16" spans="1:24" s="5" customFormat="1" ht="15" customHeight="1" x14ac:dyDescent="0.45">
      <c r="A16" s="31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N16" s="31"/>
      <c r="O16" s="19"/>
      <c r="P16" s="21" t="s">
        <v>16</v>
      </c>
      <c r="Q16" s="15"/>
      <c r="R16" s="31"/>
      <c r="S16"/>
      <c r="T16"/>
      <c r="U16"/>
      <c r="V16"/>
      <c r="W16"/>
      <c r="X16"/>
    </row>
    <row r="17" spans="1:24" s="5" customFormat="1" ht="15" customHeight="1" x14ac:dyDescent="0.45">
      <c r="A17" s="31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N17" s="31"/>
      <c r="O17" s="19"/>
      <c r="P17" t="s">
        <v>17</v>
      </c>
      <c r="Q17" s="15"/>
      <c r="R17" s="31"/>
      <c r="S17"/>
      <c r="T17"/>
      <c r="U17"/>
      <c r="V17"/>
      <c r="W17"/>
      <c r="X17"/>
    </row>
    <row r="18" spans="1:24" s="5" customFormat="1" ht="15" customHeight="1" x14ac:dyDescent="0.45">
      <c r="A18" s="24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N18" s="24"/>
      <c r="O18" s="29"/>
      <c r="P18" s="29"/>
      <c r="Q18" s="29"/>
      <c r="R18" s="24"/>
      <c r="S18"/>
      <c r="T18"/>
      <c r="U18"/>
      <c r="V18"/>
      <c r="W18"/>
      <c r="X18"/>
    </row>
    <row r="19" spans="1:24" ht="14.65" thickBot="1" x14ac:dyDescent="0.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N19" s="34"/>
      <c r="O19" s="34"/>
      <c r="P19" s="34"/>
      <c r="Q19" s="34"/>
      <c r="R19" s="34"/>
    </row>
    <row r="20" spans="1:24" x14ac:dyDescent="0.45">
      <c r="Q20" s="16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rintOptions headings="1"/>
  <pageMargins left="0.7" right="0.7" top="0.75" bottom="0.75" header="0.3" footer="0.3"/>
  <pageSetup paperSize="9" scale="98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817BA-0371-4A8D-81DA-B6A11FAE1E48}">
  <dimension ref="A1:J113"/>
  <sheetViews>
    <sheetView tabSelected="1" zoomScaleNormal="100" zoomScaleSheetLayoutView="70" workbookViewId="0"/>
  </sheetViews>
  <sheetFormatPr defaultColWidth="9" defaultRowHeight="15" customHeight="1" x14ac:dyDescent="0.45"/>
  <cols>
    <col min="1" max="1" width="1.265625" style="14" customWidth="1"/>
    <col min="2" max="2" width="50.59765625" customWidth="1"/>
    <col min="3" max="10" width="12.59765625" customWidth="1"/>
    <col min="11" max="12" width="9.265625" customWidth="1"/>
  </cols>
  <sheetData>
    <row r="1" spans="1:10" s="58" customFormat="1" ht="45" customHeight="1" x14ac:dyDescent="0.85">
      <c r="A1" s="6" t="s">
        <v>183</v>
      </c>
      <c r="B1" s="9"/>
      <c r="C1" s="57"/>
      <c r="D1" s="57"/>
      <c r="E1" s="57"/>
      <c r="F1" s="57"/>
      <c r="G1" s="57"/>
      <c r="H1" s="57"/>
      <c r="I1" s="57"/>
      <c r="J1" s="57"/>
    </row>
    <row r="2" spans="1:10" s="59" customFormat="1" ht="30" customHeight="1" x14ac:dyDescent="0.55000000000000004">
      <c r="A2" s="8"/>
      <c r="B2" s="8"/>
      <c r="C2" s="10"/>
      <c r="D2" s="10"/>
      <c r="E2" s="10"/>
      <c r="F2" s="10"/>
      <c r="G2" s="10"/>
      <c r="H2" s="10"/>
      <c r="I2" s="10"/>
      <c r="J2" s="10"/>
    </row>
    <row r="4" spans="1:10" ht="15" customHeight="1" x14ac:dyDescent="0.45">
      <c r="A4" s="14" t="s">
        <v>56</v>
      </c>
    </row>
    <row r="5" spans="1:10" ht="15" customHeight="1" x14ac:dyDescent="0.45">
      <c r="B5" t="s">
        <v>143</v>
      </c>
    </row>
    <row r="6" spans="1:10" ht="15" customHeight="1" x14ac:dyDescent="0.45">
      <c r="B6" t="s">
        <v>152</v>
      </c>
    </row>
    <row r="7" spans="1:10" ht="15" customHeight="1" x14ac:dyDescent="0.45">
      <c r="B7" t="s">
        <v>153</v>
      </c>
    </row>
    <row r="9" spans="1:10" ht="15" customHeight="1" x14ac:dyDescent="0.45">
      <c r="B9" t="s">
        <v>30</v>
      </c>
      <c r="C9" s="54">
        <v>10000</v>
      </c>
    </row>
    <row r="10" spans="1:10" ht="15" customHeight="1" x14ac:dyDescent="0.45">
      <c r="B10" t="s">
        <v>144</v>
      </c>
      <c r="C10" s="49">
        <v>0.1</v>
      </c>
    </row>
    <row r="11" spans="1:10" ht="15" customHeight="1" x14ac:dyDescent="0.45">
      <c r="B11" t="s">
        <v>53</v>
      </c>
      <c r="C11" s="49">
        <v>0.25</v>
      </c>
    </row>
    <row r="12" spans="1:10" ht="15" customHeight="1" x14ac:dyDescent="0.45">
      <c r="B12" t="s">
        <v>145</v>
      </c>
    </row>
    <row r="13" spans="1:10" ht="15" customHeight="1" x14ac:dyDescent="0.45">
      <c r="B13" t="s">
        <v>131</v>
      </c>
    </row>
    <row r="15" spans="1:10" ht="15" customHeight="1" x14ac:dyDescent="0.45">
      <c r="B15" t="s">
        <v>146</v>
      </c>
      <c r="C15" s="46"/>
    </row>
    <row r="16" spans="1:10" ht="15" customHeight="1" x14ac:dyDescent="0.45">
      <c r="B16" t="s">
        <v>147</v>
      </c>
      <c r="C16" s="46"/>
    </row>
    <row r="17" spans="1:3" ht="15" customHeight="1" x14ac:dyDescent="0.45">
      <c r="B17" t="s">
        <v>37</v>
      </c>
      <c r="C17" s="46"/>
    </row>
    <row r="19" spans="1:3" ht="15" customHeight="1" x14ac:dyDescent="0.45">
      <c r="A19" s="14" t="s">
        <v>65</v>
      </c>
    </row>
    <row r="20" spans="1:3" ht="15" customHeight="1" x14ac:dyDescent="0.45">
      <c r="B20" t="s">
        <v>154</v>
      </c>
    </row>
    <row r="21" spans="1:3" ht="15" customHeight="1" x14ac:dyDescent="0.45">
      <c r="B21" t="s">
        <v>155</v>
      </c>
    </row>
    <row r="22" spans="1:3" ht="15" customHeight="1" x14ac:dyDescent="0.45">
      <c r="B22" t="s">
        <v>163</v>
      </c>
    </row>
    <row r="23" spans="1:3" ht="15" customHeight="1" x14ac:dyDescent="0.45">
      <c r="B23" t="s">
        <v>164</v>
      </c>
    </row>
    <row r="24" spans="1:3" ht="15" customHeight="1" x14ac:dyDescent="0.45">
      <c r="B24" t="s">
        <v>172</v>
      </c>
    </row>
    <row r="25" spans="1:3" ht="15" customHeight="1" x14ac:dyDescent="0.45">
      <c r="B25" t="s">
        <v>158</v>
      </c>
    </row>
    <row r="26" spans="1:3" ht="15" customHeight="1" x14ac:dyDescent="0.45">
      <c r="B26" t="s">
        <v>165</v>
      </c>
    </row>
    <row r="28" spans="1:3" ht="15" customHeight="1" x14ac:dyDescent="0.45">
      <c r="B28" t="s">
        <v>149</v>
      </c>
      <c r="C28" s="52">
        <v>0.02</v>
      </c>
    </row>
    <row r="29" spans="1:3" ht="15" customHeight="1" x14ac:dyDescent="0.45">
      <c r="B29" t="s">
        <v>150</v>
      </c>
      <c r="C29" s="52">
        <v>0.04</v>
      </c>
    </row>
    <row r="30" spans="1:3" ht="15" customHeight="1" x14ac:dyDescent="0.45">
      <c r="B30" t="s">
        <v>151</v>
      </c>
      <c r="C30" s="52">
        <v>0.06</v>
      </c>
    </row>
    <row r="31" spans="1:3" ht="15" customHeight="1" x14ac:dyDescent="0.45">
      <c r="B31" t="s">
        <v>31</v>
      </c>
      <c r="C31" s="76">
        <v>100</v>
      </c>
    </row>
    <row r="33" spans="2:7" ht="15" customHeight="1" x14ac:dyDescent="0.45">
      <c r="B33" t="s">
        <v>141</v>
      </c>
      <c r="E33" s="73">
        <v>1.25</v>
      </c>
      <c r="F33" s="73">
        <v>2</v>
      </c>
      <c r="G33" s="73">
        <v>3</v>
      </c>
    </row>
    <row r="34" spans="2:7" ht="15" customHeight="1" x14ac:dyDescent="0.45">
      <c r="B34" s="44" t="s">
        <v>203</v>
      </c>
      <c r="C34" t="s">
        <v>33</v>
      </c>
      <c r="D34" s="66" t="s">
        <v>34</v>
      </c>
      <c r="E34" s="66" t="s">
        <v>35</v>
      </c>
      <c r="F34" s="66" t="s">
        <v>36</v>
      </c>
      <c r="G34" s="66" t="s">
        <v>148</v>
      </c>
    </row>
    <row r="35" spans="2:7" ht="15" customHeight="1" x14ac:dyDescent="0.45">
      <c r="B35" t="s">
        <v>173</v>
      </c>
      <c r="E35" s="46">
        <f>$C$28</f>
        <v>0.02</v>
      </c>
      <c r="F35" s="46">
        <f t="shared" ref="F35:G35" si="0">$C$28</f>
        <v>0.02</v>
      </c>
      <c r="G35" s="46">
        <f t="shared" si="0"/>
        <v>0.02</v>
      </c>
    </row>
    <row r="36" spans="2:7" ht="15" customHeight="1" x14ac:dyDescent="0.45">
      <c r="B36" t="s">
        <v>174</v>
      </c>
      <c r="F36" s="46">
        <f>$C$29</f>
        <v>0.04</v>
      </c>
      <c r="G36" s="46">
        <f>$C$29</f>
        <v>0.04</v>
      </c>
    </row>
    <row r="37" spans="2:7" ht="15" customHeight="1" x14ac:dyDescent="0.45">
      <c r="B37" t="s">
        <v>175</v>
      </c>
      <c r="G37" s="46">
        <f>$C$30</f>
        <v>0.06</v>
      </c>
    </row>
    <row r="38" spans="2:7" ht="15" customHeight="1" x14ac:dyDescent="0.45">
      <c r="B38" t="s">
        <v>157</v>
      </c>
      <c r="D38" s="46">
        <f>C15</f>
        <v>0</v>
      </c>
      <c r="E38" s="46">
        <f>D38</f>
        <v>0</v>
      </c>
      <c r="F38" s="46">
        <f t="shared" ref="F38:G38" si="1">E38</f>
        <v>0</v>
      </c>
      <c r="G38" s="46">
        <f t="shared" si="1"/>
        <v>0</v>
      </c>
    </row>
    <row r="39" spans="2:7" ht="15" customHeight="1" x14ac:dyDescent="0.45">
      <c r="B39" t="s">
        <v>147</v>
      </c>
      <c r="D39" s="46">
        <f t="shared" ref="D39:D40" si="2">C16</f>
        <v>0</v>
      </c>
      <c r="E39" s="46"/>
      <c r="F39" s="46"/>
      <c r="G39" s="46"/>
    </row>
    <row r="40" spans="2:7" ht="15" customHeight="1" x14ac:dyDescent="0.45">
      <c r="B40" t="s">
        <v>37</v>
      </c>
      <c r="D40" s="46">
        <f t="shared" si="2"/>
        <v>0</v>
      </c>
      <c r="E40" s="46"/>
      <c r="F40" s="46"/>
      <c r="G40" s="46"/>
    </row>
    <row r="42" spans="2:7" ht="15" customHeight="1" x14ac:dyDescent="0.45">
      <c r="B42" t="s">
        <v>156</v>
      </c>
      <c r="D42" s="46"/>
      <c r="E42" s="46"/>
      <c r="F42" s="46"/>
      <c r="G42" s="46"/>
    </row>
    <row r="44" spans="2:7" ht="15" customHeight="1" x14ac:dyDescent="0.45">
      <c r="B44" t="s">
        <v>141</v>
      </c>
      <c r="E44" s="73">
        <v>1.25</v>
      </c>
      <c r="F44" s="73">
        <v>2</v>
      </c>
      <c r="G44" s="73">
        <v>3</v>
      </c>
    </row>
    <row r="45" spans="2:7" ht="15" customHeight="1" x14ac:dyDescent="0.45">
      <c r="B45" s="44" t="s">
        <v>202</v>
      </c>
      <c r="D45" s="66" t="s">
        <v>34</v>
      </c>
      <c r="E45" s="66" t="s">
        <v>35</v>
      </c>
      <c r="F45" s="66" t="s">
        <v>36</v>
      </c>
      <c r="G45" s="66" t="s">
        <v>148</v>
      </c>
    </row>
    <row r="46" spans="2:7" ht="15" customHeight="1" x14ac:dyDescent="0.45">
      <c r="B46" t="s">
        <v>108</v>
      </c>
    </row>
    <row r="47" spans="2:7" ht="15" customHeight="1" x14ac:dyDescent="0.45">
      <c r="B47" t="s">
        <v>109</v>
      </c>
    </row>
    <row r="48" spans="2:7" ht="15" customHeight="1" x14ac:dyDescent="0.45">
      <c r="B48" t="s">
        <v>110</v>
      </c>
    </row>
    <row r="49" spans="1:7" ht="15" customHeight="1" x14ac:dyDescent="0.45">
      <c r="B49" t="s">
        <v>138</v>
      </c>
    </row>
    <row r="50" spans="1:7" ht="15" customHeight="1" x14ac:dyDescent="0.45">
      <c r="B50" t="s">
        <v>127</v>
      </c>
    </row>
    <row r="51" spans="1:7" ht="15" customHeight="1" x14ac:dyDescent="0.45">
      <c r="B51" s="44" t="s">
        <v>37</v>
      </c>
    </row>
    <row r="53" spans="1:7" ht="15" customHeight="1" x14ac:dyDescent="0.45">
      <c r="A53" s="14" t="s">
        <v>66</v>
      </c>
    </row>
    <row r="54" spans="1:7" ht="15" customHeight="1" x14ac:dyDescent="0.45">
      <c r="B54" t="s">
        <v>159</v>
      </c>
    </row>
    <row r="56" spans="1:7" ht="15" customHeight="1" x14ac:dyDescent="0.45">
      <c r="B56" t="s">
        <v>31</v>
      </c>
      <c r="C56" s="76">
        <f>C31</f>
        <v>100</v>
      </c>
    </row>
    <row r="58" spans="1:7" ht="15" customHeight="1" x14ac:dyDescent="0.45">
      <c r="C58" t="s">
        <v>49</v>
      </c>
      <c r="D58" t="s">
        <v>160</v>
      </c>
    </row>
    <row r="59" spans="1:7" ht="15" customHeight="1" x14ac:dyDescent="0.45">
      <c r="B59" t="s">
        <v>108</v>
      </c>
      <c r="C59" s="51">
        <v>1.25</v>
      </c>
      <c r="D59" s="54"/>
    </row>
    <row r="60" spans="1:7" ht="15" customHeight="1" x14ac:dyDescent="0.45">
      <c r="B60" t="s">
        <v>109</v>
      </c>
      <c r="C60" s="51">
        <v>2</v>
      </c>
      <c r="D60" s="54"/>
    </row>
    <row r="61" spans="1:7" ht="15" customHeight="1" x14ac:dyDescent="0.45">
      <c r="B61" t="s">
        <v>110</v>
      </c>
      <c r="C61" s="51">
        <v>3</v>
      </c>
      <c r="D61" s="54"/>
    </row>
    <row r="62" spans="1:7" ht="15" customHeight="1" x14ac:dyDescent="0.45">
      <c r="A62"/>
    </row>
    <row r="63" spans="1:7" ht="15" customHeight="1" x14ac:dyDescent="0.45">
      <c r="B63" t="s">
        <v>141</v>
      </c>
      <c r="E63" s="73">
        <v>1.25</v>
      </c>
      <c r="F63" s="73">
        <v>2</v>
      </c>
      <c r="G63" s="73">
        <v>3</v>
      </c>
    </row>
    <row r="64" spans="1:7" ht="15" customHeight="1" x14ac:dyDescent="0.45">
      <c r="B64" s="44" t="s">
        <v>180</v>
      </c>
      <c r="D64" s="66" t="s">
        <v>34</v>
      </c>
      <c r="E64" s="66" t="s">
        <v>35</v>
      </c>
      <c r="F64" s="66" t="s">
        <v>36</v>
      </c>
      <c r="G64" s="66" t="s">
        <v>148</v>
      </c>
    </row>
    <row r="65" spans="1:7" ht="15" customHeight="1" x14ac:dyDescent="0.45">
      <c r="A65" s="56"/>
      <c r="B65" s="43" t="s">
        <v>108</v>
      </c>
    </row>
    <row r="66" spans="1:7" ht="15" customHeight="1" x14ac:dyDescent="0.45">
      <c r="A66" s="56"/>
      <c r="B66" s="43" t="s">
        <v>109</v>
      </c>
    </row>
    <row r="67" spans="1:7" ht="15" customHeight="1" x14ac:dyDescent="0.45">
      <c r="A67" s="56"/>
      <c r="B67" s="43" t="s">
        <v>110</v>
      </c>
    </row>
    <row r="68" spans="1:7" ht="15" customHeight="1" x14ac:dyDescent="0.45">
      <c r="A68" s="56"/>
      <c r="B68" s="43" t="s">
        <v>176</v>
      </c>
    </row>
    <row r="69" spans="1:7" ht="15" customHeight="1" x14ac:dyDescent="0.45">
      <c r="A69" s="56"/>
    </row>
    <row r="70" spans="1:7" ht="15" customHeight="1" x14ac:dyDescent="0.45">
      <c r="A70" s="56" t="s">
        <v>161</v>
      </c>
    </row>
    <row r="71" spans="1:7" ht="15" customHeight="1" x14ac:dyDescent="0.45">
      <c r="A71" s="56"/>
      <c r="B71" t="s">
        <v>177</v>
      </c>
    </row>
    <row r="72" spans="1:7" ht="15" customHeight="1" x14ac:dyDescent="0.45">
      <c r="A72" s="56"/>
    </row>
    <row r="73" spans="1:7" ht="15" customHeight="1" x14ac:dyDescent="0.45">
      <c r="A73" s="56"/>
      <c r="B73" t="s">
        <v>141</v>
      </c>
      <c r="E73" s="73">
        <v>1.25</v>
      </c>
      <c r="F73" s="73">
        <v>2</v>
      </c>
      <c r="G73" s="73">
        <v>3</v>
      </c>
    </row>
    <row r="74" spans="1:7" ht="15" customHeight="1" x14ac:dyDescent="0.45">
      <c r="A74" s="56"/>
      <c r="B74" s="44" t="s">
        <v>204</v>
      </c>
      <c r="E74" s="66" t="str">
        <f>E45</f>
        <v>Diluted - A</v>
      </c>
      <c r="F74" s="66" t="str">
        <f t="shared" ref="F74:G74" si="3">F45</f>
        <v>Diluted - B</v>
      </c>
      <c r="G74" s="66" t="str">
        <f t="shared" si="3"/>
        <v>Diluted - C</v>
      </c>
    </row>
    <row r="75" spans="1:7" ht="15" customHeight="1" x14ac:dyDescent="0.45">
      <c r="A75" s="56"/>
      <c r="B75" t="s">
        <v>162</v>
      </c>
      <c r="E75" s="54">
        <v>14000</v>
      </c>
      <c r="F75" s="54">
        <v>24000</v>
      </c>
      <c r="G75" s="54">
        <v>34000</v>
      </c>
    </row>
    <row r="76" spans="1:7" ht="15" customHeight="1" x14ac:dyDescent="0.45">
      <c r="A76" s="56"/>
      <c r="B76" t="s">
        <v>176</v>
      </c>
    </row>
    <row r="77" spans="1:7" ht="15" customHeight="1" x14ac:dyDescent="0.45">
      <c r="A77" s="56"/>
      <c r="B77" s="43" t="s">
        <v>40</v>
      </c>
    </row>
    <row r="78" spans="1:7" ht="15" customHeight="1" x14ac:dyDescent="0.45">
      <c r="A78" s="56"/>
    </row>
    <row r="79" spans="1:7" ht="15" customHeight="1" x14ac:dyDescent="0.45">
      <c r="A79" s="56"/>
      <c r="B79" t="s">
        <v>41</v>
      </c>
      <c r="E79" s="74"/>
      <c r="F79" s="74"/>
      <c r="G79" s="74"/>
    </row>
    <row r="80" spans="1:7" ht="15" customHeight="1" x14ac:dyDescent="0.45">
      <c r="A80" s="56"/>
      <c r="B80" t="s">
        <v>166</v>
      </c>
      <c r="C80" s="47"/>
      <c r="E80" s="73"/>
      <c r="F80" s="73"/>
      <c r="G80" s="73"/>
    </row>
    <row r="82" spans="1:7" ht="15" customHeight="1" x14ac:dyDescent="0.45">
      <c r="A82" s="14" t="s">
        <v>167</v>
      </c>
    </row>
    <row r="83" spans="1:7" ht="15" customHeight="1" x14ac:dyDescent="0.45">
      <c r="B83" t="s">
        <v>178</v>
      </c>
    </row>
    <row r="84" spans="1:7" ht="15" customHeight="1" x14ac:dyDescent="0.45">
      <c r="B84" t="s">
        <v>26</v>
      </c>
      <c r="C84" s="54">
        <v>5</v>
      </c>
    </row>
    <row r="85" spans="1:7" ht="15" customHeight="1" x14ac:dyDescent="0.45">
      <c r="B85" t="s">
        <v>141</v>
      </c>
      <c r="E85" s="73">
        <v>1.25</v>
      </c>
      <c r="F85" s="73">
        <v>2</v>
      </c>
      <c r="G85" s="73">
        <v>3</v>
      </c>
    </row>
    <row r="86" spans="1:7" ht="15" customHeight="1" x14ac:dyDescent="0.45">
      <c r="B86" s="44" t="s">
        <v>43</v>
      </c>
      <c r="E86" s="66" t="str">
        <f t="shared" ref="E86:G86" si="4">E74</f>
        <v>Diluted - A</v>
      </c>
      <c r="F86" s="66" t="str">
        <f t="shared" si="4"/>
        <v>Diluted - B</v>
      </c>
      <c r="G86" s="66" t="str">
        <f t="shared" si="4"/>
        <v>Diluted - C</v>
      </c>
    </row>
    <row r="87" spans="1:7" ht="15" customHeight="1" x14ac:dyDescent="0.45">
      <c r="B87" s="43" t="s">
        <v>108</v>
      </c>
    </row>
    <row r="88" spans="1:7" ht="15" customHeight="1" x14ac:dyDescent="0.45">
      <c r="B88" s="43" t="s">
        <v>109</v>
      </c>
    </row>
    <row r="89" spans="1:7" ht="15" customHeight="1" x14ac:dyDescent="0.45">
      <c r="B89" s="43" t="s">
        <v>110</v>
      </c>
    </row>
    <row r="90" spans="1:7" ht="15" customHeight="1" x14ac:dyDescent="0.45">
      <c r="B90" t="s">
        <v>168</v>
      </c>
    </row>
    <row r="92" spans="1:7" ht="15" customHeight="1" x14ac:dyDescent="0.45">
      <c r="B92" s="44" t="s">
        <v>44</v>
      </c>
    </row>
    <row r="93" spans="1:7" ht="15" customHeight="1" x14ac:dyDescent="0.45">
      <c r="B93" s="43" t="s">
        <v>169</v>
      </c>
    </row>
    <row r="94" spans="1:7" ht="15" customHeight="1" x14ac:dyDescent="0.45">
      <c r="B94" s="43" t="s">
        <v>53</v>
      </c>
    </row>
    <row r="95" spans="1:7" ht="15" customHeight="1" x14ac:dyDescent="0.45">
      <c r="B95" t="s">
        <v>45</v>
      </c>
    </row>
    <row r="96" spans="1:7" ht="15" customHeight="1" x14ac:dyDescent="0.45">
      <c r="B96" t="s">
        <v>170</v>
      </c>
    </row>
    <row r="97" spans="1:7" ht="15" customHeight="1" x14ac:dyDescent="0.45">
      <c r="B97" t="s">
        <v>48</v>
      </c>
      <c r="E97" s="46"/>
      <c r="F97" s="46"/>
      <c r="G97" s="46"/>
    </row>
    <row r="98" spans="1:7" ht="15" customHeight="1" x14ac:dyDescent="0.45">
      <c r="B98" t="s">
        <v>142</v>
      </c>
      <c r="C98" s="46"/>
      <c r="E98" s="40"/>
      <c r="F98" s="40"/>
      <c r="G98" s="40"/>
    </row>
    <row r="99" spans="1:7" ht="15" customHeight="1" x14ac:dyDescent="0.45">
      <c r="C99" s="40"/>
      <c r="E99" s="73"/>
      <c r="F99" s="73"/>
      <c r="G99" s="73"/>
    </row>
    <row r="101" spans="1:7" ht="15" customHeight="1" x14ac:dyDescent="0.45">
      <c r="A101" s="14" t="s">
        <v>171</v>
      </c>
    </row>
    <row r="102" spans="1:7" ht="15" customHeight="1" x14ac:dyDescent="0.45">
      <c r="A102" s="79"/>
      <c r="B102" t="s">
        <v>179</v>
      </c>
      <c r="E102" s="80">
        <v>1.25</v>
      </c>
      <c r="F102" s="80">
        <v>2</v>
      </c>
      <c r="G102" s="80">
        <v>3</v>
      </c>
    </row>
    <row r="103" spans="1:7" ht="15" customHeight="1" x14ac:dyDescent="0.45">
      <c r="E103" s="66" t="str">
        <f>E74</f>
        <v>Diluted - A</v>
      </c>
      <c r="F103" s="66" t="str">
        <f>F74</f>
        <v>Diluted - B</v>
      </c>
      <c r="G103" s="66" t="str">
        <f>G74</f>
        <v>Diluted - C</v>
      </c>
    </row>
    <row r="104" spans="1:7" ht="15" customHeight="1" x14ac:dyDescent="0.45">
      <c r="B104" t="s">
        <v>129</v>
      </c>
    </row>
    <row r="105" spans="1:7" ht="15" customHeight="1" x14ac:dyDescent="0.45">
      <c r="B105" t="s">
        <v>130</v>
      </c>
    </row>
    <row r="106" spans="1:7" ht="15" customHeight="1" x14ac:dyDescent="0.45">
      <c r="B106" t="s">
        <v>48</v>
      </c>
    </row>
    <row r="107" spans="1:7" ht="15" customHeight="1" x14ac:dyDescent="0.45">
      <c r="B107" t="s">
        <v>142</v>
      </c>
      <c r="E107" s="81"/>
      <c r="F107" s="81"/>
      <c r="G107" s="81"/>
    </row>
    <row r="108" spans="1:7" ht="15" customHeight="1" x14ac:dyDescent="0.45">
      <c r="E108" s="73"/>
      <c r="F108" s="73"/>
      <c r="G108" s="73"/>
    </row>
    <row r="109" spans="1:7" ht="15" customHeight="1" x14ac:dyDescent="0.45">
      <c r="A109" s="14" t="s">
        <v>205</v>
      </c>
      <c r="E109" s="73"/>
      <c r="F109" s="73"/>
      <c r="G109" s="73"/>
    </row>
    <row r="110" spans="1:7" ht="15" customHeight="1" x14ac:dyDescent="0.45">
      <c r="B110" t="s">
        <v>206</v>
      </c>
      <c r="E110" s="73"/>
      <c r="F110" s="73"/>
      <c r="G110" s="73"/>
    </row>
    <row r="111" spans="1:7" ht="15" customHeight="1" x14ac:dyDescent="0.45">
      <c r="B111" t="s">
        <v>207</v>
      </c>
      <c r="E111" s="73"/>
      <c r="F111" s="73"/>
      <c r="G111" s="73"/>
    </row>
    <row r="113" spans="1:1" ht="15" customHeight="1" x14ac:dyDescent="0.45">
      <c r="A113" s="14" t="s">
        <v>104</v>
      </c>
    </row>
  </sheetData>
  <printOptions headings="1" gridLines="1"/>
  <pageMargins left="0.7" right="0.7" top="0.75" bottom="0.75" header="0.3" footer="0.3"/>
  <pageSetup paperSize="9" scale="81" orientation="landscape" verticalDpi="1200" r:id="rId1"/>
  <headerFooter>
    <oddHeader xml:space="preserve">&amp;R&amp;10&amp;F 
&amp;A
</oddHeader>
    <oddFooter>&amp;L&amp;10© 2017&amp;C&amp;10Page &amp;P of &amp;N&amp;R&amp;G</oddFooter>
  </headerFooter>
  <rowBreaks count="5" manualBreakCount="5">
    <brk id="18" max="16383" man="1"/>
    <brk id="52" max="16383" man="1"/>
    <brk id="69" max="16383" man="1"/>
    <brk id="81" max="16383" man="1"/>
    <brk id="100" max="16383" man="1"/>
  </rowBreaks>
  <colBreaks count="1" manualBreakCount="1">
    <brk id="11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3C2E7-4DF6-4900-AED2-9D26E1A8EED5}">
  <sheetPr>
    <pageSetUpPr fitToPage="1"/>
  </sheetPr>
  <dimension ref="A1:I82"/>
  <sheetViews>
    <sheetView zoomScaleNormal="100" zoomScaleSheetLayoutView="70" workbookViewId="0"/>
  </sheetViews>
  <sheetFormatPr defaultColWidth="9.1328125" defaultRowHeight="15" customHeight="1" x14ac:dyDescent="0.45"/>
  <cols>
    <col min="1" max="1" width="1.59765625" style="14" customWidth="1"/>
    <col min="2" max="2" width="25.86328125" customWidth="1"/>
    <col min="3" max="3" width="14.59765625" customWidth="1"/>
    <col min="4" max="4" width="19.59765625" bestFit="1" customWidth="1"/>
    <col min="5" max="9" width="14.59765625" customWidth="1"/>
    <col min="10" max="10" width="13" bestFit="1" customWidth="1"/>
    <col min="11" max="11" width="3" customWidth="1"/>
    <col min="12" max="12" width="14" bestFit="1" customWidth="1"/>
    <col min="13" max="13" width="19.73046875" bestFit="1" customWidth="1"/>
    <col min="14" max="14" width="11.86328125" bestFit="1" customWidth="1"/>
    <col min="15" max="17" width="10.59765625" customWidth="1"/>
  </cols>
  <sheetData>
    <row r="1" spans="1:9" ht="45" customHeight="1" x14ac:dyDescent="0.85">
      <c r="A1" s="6" t="s">
        <v>181</v>
      </c>
      <c r="B1" s="9"/>
      <c r="C1" s="11"/>
      <c r="D1" s="11"/>
      <c r="E1" s="11"/>
      <c r="F1" s="11"/>
      <c r="G1" s="11"/>
      <c r="H1" s="11"/>
      <c r="I1" s="11"/>
    </row>
    <row r="2" spans="1:9" ht="30" customHeight="1" x14ac:dyDescent="0.65">
      <c r="A2" s="13"/>
      <c r="B2" s="8"/>
      <c r="C2" s="2"/>
      <c r="D2" s="48"/>
      <c r="E2" s="48"/>
      <c r="F2" s="48"/>
      <c r="G2" s="48"/>
      <c r="H2" s="48"/>
      <c r="I2" s="10"/>
    </row>
    <row r="4" spans="1:9" ht="15" customHeight="1" x14ac:dyDescent="0.45">
      <c r="A4" s="56" t="s">
        <v>111</v>
      </c>
    </row>
    <row r="5" spans="1:9" ht="15" customHeight="1" x14ac:dyDescent="0.45">
      <c r="A5" s="56"/>
      <c r="B5" t="s">
        <v>23</v>
      </c>
      <c r="C5" s="54">
        <v>5000</v>
      </c>
    </row>
    <row r="6" spans="1:9" ht="15" customHeight="1" x14ac:dyDescent="0.45">
      <c r="A6" s="56"/>
      <c r="B6" t="s">
        <v>123</v>
      </c>
      <c r="C6" s="55">
        <v>10</v>
      </c>
    </row>
    <row r="7" spans="1:9" ht="15" customHeight="1" x14ac:dyDescent="0.45">
      <c r="A7" s="56"/>
      <c r="B7" t="s">
        <v>25</v>
      </c>
      <c r="C7" s="54">
        <v>0</v>
      </c>
    </row>
    <row r="8" spans="1:9" ht="15" customHeight="1" x14ac:dyDescent="0.45">
      <c r="A8" s="56"/>
      <c r="B8" t="s">
        <v>124</v>
      </c>
      <c r="C8" s="55">
        <v>5.5</v>
      </c>
    </row>
    <row r="9" spans="1:9" ht="15" customHeight="1" x14ac:dyDescent="0.45">
      <c r="A9" s="56"/>
      <c r="B9" t="s">
        <v>125</v>
      </c>
      <c r="C9" s="55">
        <v>14</v>
      </c>
    </row>
    <row r="10" spans="1:9" ht="15" customHeight="1" x14ac:dyDescent="0.45">
      <c r="A10" s="56"/>
      <c r="B10" t="s">
        <v>26</v>
      </c>
      <c r="C10" s="54">
        <v>5</v>
      </c>
    </row>
    <row r="11" spans="1:9" ht="15" customHeight="1" x14ac:dyDescent="0.45">
      <c r="A11" s="56"/>
    </row>
    <row r="12" spans="1:9" ht="15" customHeight="1" x14ac:dyDescent="0.45">
      <c r="A12" s="56" t="s">
        <v>55</v>
      </c>
    </row>
    <row r="13" spans="1:9" ht="15" customHeight="1" x14ac:dyDescent="0.45">
      <c r="A13" s="56"/>
      <c r="C13" s="69" t="s">
        <v>27</v>
      </c>
      <c r="D13" s="70">
        <v>1</v>
      </c>
      <c r="E13" s="70">
        <v>2</v>
      </c>
      <c r="F13" s="70">
        <v>3</v>
      </c>
      <c r="G13" s="70">
        <v>4</v>
      </c>
      <c r="H13" s="70">
        <v>5</v>
      </c>
    </row>
    <row r="14" spans="1:9" ht="15" customHeight="1" x14ac:dyDescent="0.45">
      <c r="A14" s="56"/>
      <c r="B14" t="s">
        <v>28</v>
      </c>
      <c r="C14" s="54">
        <f>C5</f>
        <v>5000</v>
      </c>
      <c r="D14">
        <f>C14*(1+D15)</f>
        <v>5250</v>
      </c>
      <c r="E14">
        <f>D14*(1+E15)</f>
        <v>5617.5</v>
      </c>
      <c r="F14">
        <f>E14*(1+F15)</f>
        <v>6179.2500000000009</v>
      </c>
      <c r="G14">
        <f>F14*(1+G15)</f>
        <v>6797.175000000002</v>
      </c>
      <c r="H14">
        <f>G14*(1+H15)</f>
        <v>7272.9772500000026</v>
      </c>
    </row>
    <row r="15" spans="1:9" ht="15" customHeight="1" x14ac:dyDescent="0.45">
      <c r="A15" s="56"/>
      <c r="B15" t="s">
        <v>24</v>
      </c>
      <c r="D15" s="1">
        <v>0.05</v>
      </c>
      <c r="E15" s="49">
        <v>7.0000000000000007E-2</v>
      </c>
      <c r="F15" s="49">
        <v>0.1</v>
      </c>
      <c r="G15" s="49">
        <v>0.1</v>
      </c>
      <c r="H15" s="49">
        <v>7.0000000000000007E-2</v>
      </c>
    </row>
    <row r="16" spans="1:9" ht="15" customHeight="1" x14ac:dyDescent="0.45">
      <c r="A16" s="56"/>
      <c r="B16" t="s">
        <v>122</v>
      </c>
    </row>
    <row r="17" spans="1:7" ht="15" customHeight="1" x14ac:dyDescent="0.45">
      <c r="A17" s="56"/>
      <c r="B17" t="s">
        <v>46</v>
      </c>
    </row>
    <row r="18" spans="1:7" ht="15" customHeight="1" x14ac:dyDescent="0.45">
      <c r="A18" s="56"/>
      <c r="B18" t="s">
        <v>29</v>
      </c>
    </row>
    <row r="19" spans="1:7" ht="15" customHeight="1" x14ac:dyDescent="0.45">
      <c r="A19" s="56"/>
    </row>
    <row r="20" spans="1:7" ht="15" customHeight="1" x14ac:dyDescent="0.45">
      <c r="B20" t="s">
        <v>30</v>
      </c>
    </row>
    <row r="21" spans="1:7" ht="15" customHeight="1" x14ac:dyDescent="0.45">
      <c r="B21" t="s">
        <v>52</v>
      </c>
      <c r="C21" s="49">
        <v>0.15</v>
      </c>
    </row>
    <row r="22" spans="1:7" ht="15" customHeight="1" x14ac:dyDescent="0.45">
      <c r="B22" t="s">
        <v>53</v>
      </c>
      <c r="C22" s="49">
        <v>0.25</v>
      </c>
    </row>
    <row r="23" spans="1:7" ht="15" customHeight="1" x14ac:dyDescent="0.45">
      <c r="B23" t="s">
        <v>220</v>
      </c>
    </row>
    <row r="24" spans="1:7" ht="15" customHeight="1" x14ac:dyDescent="0.45">
      <c r="B24" t="s">
        <v>221</v>
      </c>
    </row>
    <row r="25" spans="1:7" ht="15" customHeight="1" x14ac:dyDescent="0.45">
      <c r="B25" t="s">
        <v>31</v>
      </c>
      <c r="C25" s="54">
        <f>100</f>
        <v>100</v>
      </c>
    </row>
    <row r="26" spans="1:7" ht="15" customHeight="1" x14ac:dyDescent="0.45">
      <c r="B26" t="s">
        <v>139</v>
      </c>
    </row>
    <row r="27" spans="1:7" ht="15" customHeight="1" x14ac:dyDescent="0.45">
      <c r="B27" t="s">
        <v>49</v>
      </c>
    </row>
    <row r="28" spans="1:7" ht="15" customHeight="1" x14ac:dyDescent="0.45">
      <c r="A28" s="56"/>
    </row>
    <row r="29" spans="1:7" ht="15" customHeight="1" x14ac:dyDescent="0.45">
      <c r="A29" s="56" t="s">
        <v>32</v>
      </c>
    </row>
    <row r="30" spans="1:7" ht="15" customHeight="1" x14ac:dyDescent="0.45">
      <c r="A30" s="56"/>
      <c r="B30" t="s">
        <v>141</v>
      </c>
      <c r="C30" s="66"/>
      <c r="D30" s="66"/>
      <c r="E30" s="71">
        <v>1.25</v>
      </c>
      <c r="F30" s="67">
        <v>2</v>
      </c>
      <c r="G30" s="67">
        <v>3</v>
      </c>
    </row>
    <row r="31" spans="1:7" ht="15" customHeight="1" x14ac:dyDescent="0.45">
      <c r="C31" s="66" t="s">
        <v>33</v>
      </c>
      <c r="D31" s="72" t="s">
        <v>34</v>
      </c>
      <c r="E31" s="65" t="s">
        <v>35</v>
      </c>
      <c r="F31" s="65" t="s">
        <v>36</v>
      </c>
      <c r="G31" s="65" t="s">
        <v>140</v>
      </c>
    </row>
    <row r="32" spans="1:7" ht="15" customHeight="1" x14ac:dyDescent="0.45">
      <c r="A32" s="56"/>
      <c r="B32" t="s">
        <v>105</v>
      </c>
      <c r="D32" s="77"/>
      <c r="E32" s="52">
        <v>2.5000000000000001E-2</v>
      </c>
      <c r="F32" s="52">
        <v>2.5000000000000001E-2</v>
      </c>
      <c r="G32" s="52">
        <v>2.5000000000000001E-2</v>
      </c>
    </row>
    <row r="33" spans="1:8" ht="15" customHeight="1" x14ac:dyDescent="0.45">
      <c r="A33" s="56"/>
      <c r="B33" t="s">
        <v>106</v>
      </c>
      <c r="D33" s="46"/>
      <c r="F33" s="52">
        <v>0.03</v>
      </c>
      <c r="G33" s="52">
        <v>0.03</v>
      </c>
    </row>
    <row r="34" spans="1:8" ht="15" customHeight="1" x14ac:dyDescent="0.45">
      <c r="A34" s="56"/>
      <c r="B34" t="s">
        <v>107</v>
      </c>
      <c r="D34" s="46"/>
      <c r="G34" s="52">
        <v>0.05</v>
      </c>
    </row>
    <row r="35" spans="1:8" ht="15" customHeight="1" x14ac:dyDescent="0.45">
      <c r="A35" s="56"/>
      <c r="B35" t="s">
        <v>51</v>
      </c>
      <c r="C35">
        <f>C23</f>
        <v>0</v>
      </c>
      <c r="D35" s="46"/>
      <c r="E35" s="46"/>
      <c r="F35" s="46"/>
      <c r="G35" s="46"/>
    </row>
    <row r="36" spans="1:8" ht="15" customHeight="1" x14ac:dyDescent="0.45">
      <c r="A36" s="56"/>
      <c r="B36" t="s">
        <v>126</v>
      </c>
      <c r="C36">
        <f>C24</f>
        <v>0</v>
      </c>
      <c r="D36" s="46"/>
      <c r="E36" s="46"/>
      <c r="F36" s="46"/>
      <c r="G36" s="46"/>
    </row>
    <row r="37" spans="1:8" ht="15" customHeight="1" x14ac:dyDescent="0.45">
      <c r="A37" s="56"/>
      <c r="B37" s="41" t="s">
        <v>37</v>
      </c>
      <c r="C37" s="41">
        <f>SUM(C35:C36)</f>
        <v>0</v>
      </c>
      <c r="D37" s="50">
        <v>1</v>
      </c>
      <c r="E37" s="50">
        <v>1</v>
      </c>
      <c r="F37" s="50">
        <v>1</v>
      </c>
      <c r="G37" s="50">
        <v>1</v>
      </c>
    </row>
    <row r="38" spans="1:8" ht="15" customHeight="1" x14ac:dyDescent="0.45">
      <c r="A38" s="56"/>
      <c r="D38" s="82"/>
      <c r="E38" s="82"/>
      <c r="F38" s="82"/>
      <c r="G38" s="82"/>
    </row>
    <row r="39" spans="1:8" ht="15" customHeight="1" x14ac:dyDescent="0.45">
      <c r="A39" s="78" t="s">
        <v>38</v>
      </c>
    </row>
    <row r="40" spans="1:8" ht="15" customHeight="1" x14ac:dyDescent="0.45">
      <c r="D40" s="72" t="s">
        <v>34</v>
      </c>
      <c r="E40" s="68" t="str">
        <f>E31</f>
        <v>Diluted - A</v>
      </c>
      <c r="F40" s="68" t="str">
        <f>F31</f>
        <v>Diluted - B</v>
      </c>
      <c r="G40" s="68" t="str">
        <f>G31</f>
        <v>Fully Diluted - C</v>
      </c>
    </row>
    <row r="41" spans="1:8" ht="15" customHeight="1" x14ac:dyDescent="0.45">
      <c r="A41" s="56"/>
      <c r="B41" t="s">
        <v>208</v>
      </c>
      <c r="E41" s="83"/>
      <c r="F41" s="83"/>
      <c r="G41" s="83"/>
      <c r="H41" s="83"/>
    </row>
    <row r="42" spans="1:8" ht="15" customHeight="1" x14ac:dyDescent="0.45">
      <c r="A42" s="56"/>
      <c r="B42" t="s">
        <v>209</v>
      </c>
      <c r="E42" s="83"/>
      <c r="F42" s="83"/>
      <c r="G42" s="83"/>
      <c r="H42" s="83"/>
    </row>
    <row r="43" spans="1:8" ht="15" customHeight="1" x14ac:dyDescent="0.45">
      <c r="A43" s="56"/>
      <c r="B43" t="s">
        <v>210</v>
      </c>
      <c r="E43" s="83"/>
      <c r="F43" s="83"/>
      <c r="G43" s="83"/>
      <c r="H43" s="83"/>
    </row>
    <row r="44" spans="1:8" ht="15" customHeight="1" x14ac:dyDescent="0.45">
      <c r="A44" s="56"/>
      <c r="B44" t="s">
        <v>211</v>
      </c>
      <c r="D44">
        <f>C35/$C$25</f>
        <v>0</v>
      </c>
      <c r="E44" s="83"/>
      <c r="F44" s="83"/>
      <c r="G44" s="83"/>
      <c r="H44" s="83"/>
    </row>
    <row r="45" spans="1:8" ht="15" customHeight="1" x14ac:dyDescent="0.45">
      <c r="A45" s="56"/>
      <c r="B45" t="s">
        <v>212</v>
      </c>
      <c r="D45">
        <f>C36/$C$25</f>
        <v>0</v>
      </c>
      <c r="E45" s="42">
        <f>D45</f>
        <v>0</v>
      </c>
      <c r="F45" s="42">
        <f t="shared" ref="F45:G45" si="0">E45</f>
        <v>0</v>
      </c>
      <c r="G45" s="42">
        <f t="shared" si="0"/>
        <v>0</v>
      </c>
      <c r="H45" s="83"/>
    </row>
    <row r="46" spans="1:8" ht="15" customHeight="1" x14ac:dyDescent="0.45">
      <c r="A46" s="56"/>
      <c r="B46" s="45" t="s">
        <v>213</v>
      </c>
      <c r="C46" s="41"/>
      <c r="D46" s="41"/>
      <c r="E46" s="41"/>
      <c r="F46" s="41"/>
      <c r="G46" s="41"/>
      <c r="H46" s="83"/>
    </row>
    <row r="47" spans="1:8" ht="15" customHeight="1" x14ac:dyDescent="0.45">
      <c r="A47" s="56"/>
      <c r="B47" s="44"/>
    </row>
    <row r="48" spans="1:8" ht="15" customHeight="1" x14ac:dyDescent="0.45">
      <c r="A48" s="56" t="s">
        <v>47</v>
      </c>
    </row>
    <row r="49" spans="1:4" ht="15" customHeight="1" x14ac:dyDescent="0.45">
      <c r="A49" s="56"/>
      <c r="B49" s="72" t="s">
        <v>137</v>
      </c>
      <c r="C49" s="68" t="s">
        <v>39</v>
      </c>
      <c r="D49" s="68" t="s">
        <v>214</v>
      </c>
    </row>
    <row r="50" spans="1:4" ht="15" customHeight="1" x14ac:dyDescent="0.45">
      <c r="A50" s="56"/>
      <c r="B50" s="51">
        <v>1.25</v>
      </c>
      <c r="C50" s="54">
        <f>$C$25</f>
        <v>100</v>
      </c>
    </row>
    <row r="51" spans="1:4" ht="15" customHeight="1" x14ac:dyDescent="0.45">
      <c r="A51" s="56"/>
      <c r="B51" s="51">
        <v>2</v>
      </c>
      <c r="C51" s="54">
        <f>$C$25</f>
        <v>100</v>
      </c>
    </row>
    <row r="52" spans="1:4" ht="15" customHeight="1" x14ac:dyDescent="0.45">
      <c r="A52" s="56"/>
      <c r="B52" s="51">
        <v>3</v>
      </c>
      <c r="C52" s="54">
        <f>$C$25</f>
        <v>100</v>
      </c>
    </row>
    <row r="53" spans="1:4" ht="15" customHeight="1" x14ac:dyDescent="0.45">
      <c r="A53" s="56"/>
    </row>
    <row r="54" spans="1:4" ht="15" customHeight="1" x14ac:dyDescent="0.45">
      <c r="A54" s="56"/>
    </row>
    <row r="55" spans="1:4" ht="15" customHeight="1" x14ac:dyDescent="0.45">
      <c r="C55" s="72" t="s">
        <v>215</v>
      </c>
      <c r="D55" s="68" t="s">
        <v>216</v>
      </c>
    </row>
    <row r="56" spans="1:4" ht="15" customHeight="1" x14ac:dyDescent="0.45">
      <c r="A56" s="56"/>
      <c r="B56" s="43" t="s">
        <v>108</v>
      </c>
    </row>
    <row r="57" spans="1:4" ht="15" customHeight="1" x14ac:dyDescent="0.45">
      <c r="A57" s="56"/>
      <c r="B57" s="43" t="s">
        <v>109</v>
      </c>
    </row>
    <row r="58" spans="1:4" ht="15" customHeight="1" x14ac:dyDescent="0.45">
      <c r="A58" s="56"/>
      <c r="B58" s="43" t="s">
        <v>110</v>
      </c>
    </row>
    <row r="59" spans="1:4" ht="15" customHeight="1" x14ac:dyDescent="0.45">
      <c r="A59" s="56"/>
      <c r="B59" s="41" t="s">
        <v>217</v>
      </c>
      <c r="C59" s="41"/>
      <c r="D59" s="41"/>
    </row>
    <row r="60" spans="1:4" ht="15" customHeight="1" x14ac:dyDescent="0.45">
      <c r="A60" s="56"/>
    </row>
    <row r="61" spans="1:4" ht="15" customHeight="1" x14ac:dyDescent="0.45">
      <c r="A61" s="56" t="s">
        <v>204</v>
      </c>
    </row>
    <row r="62" spans="1:4" ht="15" customHeight="1" x14ac:dyDescent="0.45">
      <c r="A62" s="56"/>
      <c r="B62" t="s">
        <v>54</v>
      </c>
    </row>
    <row r="63" spans="1:4" ht="15" customHeight="1" x14ac:dyDescent="0.45">
      <c r="A63" s="56"/>
      <c r="B63" s="43" t="s">
        <v>40</v>
      </c>
    </row>
    <row r="64" spans="1:4" ht="15" customHeight="1" x14ac:dyDescent="0.45">
      <c r="A64" s="56"/>
      <c r="B64" t="s">
        <v>41</v>
      </c>
    </row>
    <row r="65" spans="1:3" ht="15" customHeight="1" x14ac:dyDescent="0.45">
      <c r="A65" s="56"/>
      <c r="B65" t="s">
        <v>166</v>
      </c>
      <c r="C65" s="75"/>
    </row>
    <row r="66" spans="1:3" ht="15" customHeight="1" x14ac:dyDescent="0.45">
      <c r="A66" s="56"/>
    </row>
    <row r="67" spans="1:3" ht="15" customHeight="1" x14ac:dyDescent="0.45">
      <c r="A67" s="56" t="s">
        <v>42</v>
      </c>
    </row>
    <row r="68" spans="1:3" ht="15" customHeight="1" x14ac:dyDescent="0.45">
      <c r="A68" s="56"/>
      <c r="B68" t="s">
        <v>218</v>
      </c>
    </row>
    <row r="69" spans="1:3" ht="15" customHeight="1" x14ac:dyDescent="0.45">
      <c r="A69" s="56"/>
      <c r="B69" t="s">
        <v>219</v>
      </c>
    </row>
    <row r="70" spans="1:3" ht="15" customHeight="1" x14ac:dyDescent="0.45">
      <c r="A70" s="56"/>
      <c r="B70" t="s">
        <v>53</v>
      </c>
    </row>
    <row r="71" spans="1:3" ht="15" customHeight="1" x14ac:dyDescent="0.45">
      <c r="A71" s="56"/>
      <c r="B71" t="s">
        <v>45</v>
      </c>
    </row>
    <row r="72" spans="1:3" ht="15" customHeight="1" x14ac:dyDescent="0.45">
      <c r="A72" s="56"/>
      <c r="B72" t="s">
        <v>170</v>
      </c>
    </row>
    <row r="73" spans="1:3" ht="15" customHeight="1" x14ac:dyDescent="0.45">
      <c r="A73" s="56"/>
      <c r="B73" t="s">
        <v>48</v>
      </c>
      <c r="C73" s="46"/>
    </row>
    <row r="74" spans="1:3" ht="15" customHeight="1" x14ac:dyDescent="0.45">
      <c r="A74" s="56"/>
      <c r="B74" t="s">
        <v>142</v>
      </c>
      <c r="C74" s="40"/>
    </row>
    <row r="75" spans="1:3" ht="15" customHeight="1" x14ac:dyDescent="0.45">
      <c r="A75" s="56"/>
    </row>
    <row r="76" spans="1:3" ht="15" customHeight="1" x14ac:dyDescent="0.45">
      <c r="A76" s="56" t="s">
        <v>128</v>
      </c>
    </row>
    <row r="77" spans="1:3" ht="15" customHeight="1" x14ac:dyDescent="0.45">
      <c r="A77" s="56"/>
      <c r="B77" t="s">
        <v>129</v>
      </c>
    </row>
    <row r="78" spans="1:3" ht="15" customHeight="1" x14ac:dyDescent="0.45">
      <c r="A78" s="56"/>
      <c r="B78" t="s">
        <v>130</v>
      </c>
    </row>
    <row r="79" spans="1:3" ht="15" customHeight="1" x14ac:dyDescent="0.45">
      <c r="A79" s="56"/>
      <c r="B79" t="s">
        <v>48</v>
      </c>
      <c r="C79" s="46"/>
    </row>
    <row r="80" spans="1:3" ht="15" customHeight="1" x14ac:dyDescent="0.45">
      <c r="B80" t="s">
        <v>49</v>
      </c>
      <c r="C80" s="40"/>
    </row>
    <row r="82" spans="1:1" ht="15" customHeight="1" x14ac:dyDescent="0.45">
      <c r="A82" s="14" t="s">
        <v>104</v>
      </c>
    </row>
  </sheetData>
  <printOptions headings="1" gridLines="1"/>
  <pageMargins left="0.11811023622047245" right="0.11811023622047245" top="0.74803149606299213" bottom="0.55118110236220474" header="0.31496062992125984" footer="0.31496062992125984"/>
  <pageSetup paperSize="9" scale="68" fitToHeight="0" orientation="landscape" verticalDpi="1200" r:id="rId1"/>
  <headerFooter>
    <oddHeader xml:space="preserve">&amp;R&amp;10&amp;F 
&amp;A
</oddHeader>
    <oddFooter>&amp;L&amp;10© 2020&amp;C&amp;10Page &amp;P of &amp;N&amp;R&amp;G</oddFooter>
  </headerFooter>
  <rowBreaks count="2" manualBreakCount="2">
    <brk id="37" max="16383" man="1"/>
    <brk id="64" max="16383" man="1"/>
  </rowBreaks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15138-25FB-49EE-AB1F-83F04D32E957}">
  <sheetPr>
    <pageSetUpPr fitToPage="1"/>
  </sheetPr>
  <dimension ref="A1:J72"/>
  <sheetViews>
    <sheetView zoomScaleNormal="100" zoomScaleSheetLayoutView="70" workbookViewId="0"/>
  </sheetViews>
  <sheetFormatPr defaultRowHeight="14.25" x14ac:dyDescent="0.45"/>
  <cols>
    <col min="1" max="1" width="1.59765625" customWidth="1"/>
    <col min="2" max="2" width="40.59765625" customWidth="1"/>
    <col min="3" max="3" width="11.59765625" customWidth="1"/>
    <col min="4" max="9" width="12.59765625" customWidth="1"/>
    <col min="10" max="10" width="13" bestFit="1" customWidth="1"/>
  </cols>
  <sheetData>
    <row r="1" spans="1:10" ht="45" customHeight="1" x14ac:dyDescent="0.85">
      <c r="A1" s="6" t="s">
        <v>182</v>
      </c>
      <c r="B1" s="9"/>
      <c r="C1" s="11"/>
      <c r="D1" s="11"/>
      <c r="E1" s="11"/>
      <c r="F1" s="11"/>
      <c r="G1" s="11"/>
      <c r="H1" s="11"/>
      <c r="I1" s="11"/>
      <c r="J1" s="11"/>
    </row>
    <row r="2" spans="1:10" ht="30" customHeight="1" x14ac:dyDescent="0.65">
      <c r="A2" s="13"/>
      <c r="B2" s="8"/>
      <c r="C2" s="10"/>
      <c r="D2" s="2"/>
      <c r="E2" s="48"/>
      <c r="F2" s="48"/>
      <c r="G2" s="48"/>
      <c r="H2" s="48"/>
      <c r="I2" s="48"/>
      <c r="J2" s="10"/>
    </row>
    <row r="3" spans="1:10" ht="15.75" x14ac:dyDescent="0.45">
      <c r="A3" s="56"/>
    </row>
    <row r="4" spans="1:10" ht="15.75" x14ac:dyDescent="0.45">
      <c r="A4" s="56" t="s">
        <v>56</v>
      </c>
    </row>
    <row r="5" spans="1:10" ht="15.75" x14ac:dyDescent="0.45">
      <c r="A5" s="56"/>
      <c r="B5" t="s">
        <v>112</v>
      </c>
    </row>
    <row r="6" spans="1:10" ht="15.75" x14ac:dyDescent="0.45">
      <c r="A6" s="56"/>
    </row>
    <row r="7" spans="1:10" ht="15.75" x14ac:dyDescent="0.45">
      <c r="A7" s="56"/>
      <c r="B7" t="s">
        <v>57</v>
      </c>
      <c r="C7" s="54">
        <v>95</v>
      </c>
    </row>
    <row r="8" spans="1:10" ht="15.75" x14ac:dyDescent="0.45">
      <c r="A8" s="56"/>
      <c r="B8" t="s">
        <v>58</v>
      </c>
      <c r="C8" s="54">
        <v>5</v>
      </c>
    </row>
    <row r="9" spans="1:10" ht="15.75" x14ac:dyDescent="0.45">
      <c r="A9" s="56"/>
      <c r="B9" t="s">
        <v>59</v>
      </c>
    </row>
    <row r="10" spans="1:10" ht="15.75" x14ac:dyDescent="0.45">
      <c r="A10" s="56"/>
    </row>
    <row r="11" spans="1:10" ht="15.75" x14ac:dyDescent="0.45">
      <c r="A11" s="56"/>
      <c r="B11" t="s">
        <v>61</v>
      </c>
      <c r="C11" s="46"/>
    </row>
    <row r="12" spans="1:10" ht="15.75" x14ac:dyDescent="0.45">
      <c r="A12" s="56"/>
      <c r="B12" t="s">
        <v>60</v>
      </c>
      <c r="C12" s="52">
        <v>0.1</v>
      </c>
    </row>
    <row r="13" spans="1:10" ht="15.75" x14ac:dyDescent="0.45">
      <c r="A13" s="56"/>
    </row>
    <row r="14" spans="1:10" ht="15.75" x14ac:dyDescent="0.45">
      <c r="A14" s="56"/>
      <c r="B14" t="s">
        <v>62</v>
      </c>
      <c r="C14" s="54">
        <v>200</v>
      </c>
    </row>
    <row r="15" spans="1:10" ht="15.75" x14ac:dyDescent="0.45">
      <c r="A15" s="56"/>
      <c r="B15" t="s">
        <v>26</v>
      </c>
      <c r="C15" s="54">
        <v>4</v>
      </c>
    </row>
    <row r="16" spans="1:10" ht="15.75" x14ac:dyDescent="0.45">
      <c r="A16" s="56"/>
    </row>
    <row r="17" spans="1:3" ht="15.75" x14ac:dyDescent="0.45">
      <c r="A17" s="56"/>
      <c r="B17" t="s">
        <v>187</v>
      </c>
    </row>
    <row r="18" spans="1:3" ht="15.75" x14ac:dyDescent="0.45">
      <c r="A18" s="56"/>
      <c r="B18" t="s">
        <v>188</v>
      </c>
    </row>
    <row r="19" spans="1:3" ht="15.75" x14ac:dyDescent="0.45">
      <c r="A19" s="56"/>
    </row>
    <row r="20" spans="1:3" ht="15.75" x14ac:dyDescent="0.45">
      <c r="A20" s="56"/>
      <c r="B20" t="s">
        <v>64</v>
      </c>
      <c r="C20" s="46"/>
    </row>
    <row r="21" spans="1:3" ht="15.75" x14ac:dyDescent="0.45">
      <c r="A21" s="56"/>
      <c r="B21" t="s">
        <v>63</v>
      </c>
      <c r="C21" s="46"/>
    </row>
    <row r="22" spans="1:3" ht="15.75" x14ac:dyDescent="0.45">
      <c r="A22" s="56"/>
    </row>
    <row r="23" spans="1:3" ht="15.75" x14ac:dyDescent="0.45">
      <c r="A23" s="56" t="s">
        <v>65</v>
      </c>
    </row>
    <row r="24" spans="1:3" ht="15.75" x14ac:dyDescent="0.45">
      <c r="A24" s="56"/>
      <c r="B24" t="s">
        <v>113</v>
      </c>
    </row>
    <row r="25" spans="1:3" ht="15.75" x14ac:dyDescent="0.45">
      <c r="A25" s="56"/>
    </row>
    <row r="26" spans="1:3" ht="15.75" x14ac:dyDescent="0.45">
      <c r="A26" s="56"/>
      <c r="B26" t="s">
        <v>57</v>
      </c>
      <c r="C26" s="54">
        <v>95</v>
      </c>
    </row>
    <row r="27" spans="1:3" ht="15.75" x14ac:dyDescent="0.45">
      <c r="A27" s="56"/>
      <c r="B27" t="s">
        <v>58</v>
      </c>
      <c r="C27" s="54">
        <v>5</v>
      </c>
    </row>
    <row r="28" spans="1:3" ht="15.75" x14ac:dyDescent="0.45">
      <c r="A28" s="56"/>
      <c r="B28" t="s">
        <v>59</v>
      </c>
      <c r="C28">
        <f>SUM(C26:C27)</f>
        <v>100</v>
      </c>
    </row>
    <row r="29" spans="1:3" ht="15.75" x14ac:dyDescent="0.45">
      <c r="A29" s="56"/>
    </row>
    <row r="30" spans="1:3" ht="15.75" x14ac:dyDescent="0.45">
      <c r="A30" s="56"/>
      <c r="B30" t="s">
        <v>61</v>
      </c>
      <c r="C30" s="46">
        <f>1-C31</f>
        <v>0.9</v>
      </c>
    </row>
    <row r="31" spans="1:3" ht="15.75" x14ac:dyDescent="0.45">
      <c r="A31" s="56"/>
      <c r="B31" t="s">
        <v>60</v>
      </c>
      <c r="C31" s="52">
        <v>0.1</v>
      </c>
    </row>
    <row r="32" spans="1:3" ht="15.75" x14ac:dyDescent="0.45">
      <c r="A32" s="56"/>
    </row>
    <row r="33" spans="1:3" ht="15.75" x14ac:dyDescent="0.45">
      <c r="A33" s="56"/>
      <c r="B33" t="s">
        <v>62</v>
      </c>
      <c r="C33" s="54">
        <v>90</v>
      </c>
    </row>
    <row r="34" spans="1:3" ht="15.75" x14ac:dyDescent="0.45">
      <c r="A34" s="56"/>
      <c r="B34" t="s">
        <v>26</v>
      </c>
      <c r="C34" s="54">
        <v>4</v>
      </c>
    </row>
    <row r="35" spans="1:3" ht="15.75" x14ac:dyDescent="0.45">
      <c r="A35" s="56"/>
    </row>
    <row r="36" spans="1:3" ht="15.75" x14ac:dyDescent="0.45">
      <c r="A36" s="56"/>
      <c r="B36" t="s">
        <v>187</v>
      </c>
    </row>
    <row r="37" spans="1:3" ht="15.75" x14ac:dyDescent="0.45">
      <c r="A37" s="56"/>
      <c r="B37" t="s">
        <v>188</v>
      </c>
    </row>
    <row r="38" spans="1:3" ht="15.75" x14ac:dyDescent="0.45">
      <c r="A38" s="56"/>
    </row>
    <row r="39" spans="1:3" ht="15.75" x14ac:dyDescent="0.45">
      <c r="A39" s="56"/>
      <c r="B39" t="s">
        <v>64</v>
      </c>
      <c r="C39" s="46"/>
    </row>
    <row r="40" spans="1:3" ht="15.75" x14ac:dyDescent="0.45">
      <c r="A40" s="56"/>
      <c r="B40" t="s">
        <v>63</v>
      </c>
      <c r="C40" s="46"/>
    </row>
    <row r="41" spans="1:3" ht="15.75" x14ac:dyDescent="0.45">
      <c r="A41" s="56"/>
    </row>
    <row r="42" spans="1:3" ht="15.75" x14ac:dyDescent="0.45">
      <c r="A42" s="56" t="s">
        <v>66</v>
      </c>
    </row>
    <row r="43" spans="1:3" ht="15.75" x14ac:dyDescent="0.45">
      <c r="A43" s="56"/>
      <c r="B43" t="s">
        <v>189</v>
      </c>
    </row>
    <row r="44" spans="1:3" ht="15.75" x14ac:dyDescent="0.45">
      <c r="A44" s="56"/>
      <c r="B44" t="s">
        <v>190</v>
      </c>
    </row>
    <row r="45" spans="1:3" ht="15.75" x14ac:dyDescent="0.45">
      <c r="A45" s="56"/>
    </row>
    <row r="46" spans="1:3" ht="15.75" x14ac:dyDescent="0.45">
      <c r="A46" s="56"/>
      <c r="B46" t="s">
        <v>57</v>
      </c>
      <c r="C46" s="54">
        <v>95</v>
      </c>
    </row>
    <row r="47" spans="1:3" ht="15.75" x14ac:dyDescent="0.45">
      <c r="A47" s="56"/>
      <c r="B47" t="s">
        <v>58</v>
      </c>
      <c r="C47" s="54">
        <v>5</v>
      </c>
    </row>
    <row r="48" spans="1:3" ht="15.75" x14ac:dyDescent="0.45">
      <c r="A48" s="56"/>
      <c r="B48" t="s">
        <v>59</v>
      </c>
      <c r="C48">
        <f>SUM(C46:C47)</f>
        <v>100</v>
      </c>
    </row>
    <row r="49" spans="1:4" ht="15.75" x14ac:dyDescent="0.45">
      <c r="A49" s="56"/>
    </row>
    <row r="50" spans="1:4" ht="15.75" x14ac:dyDescent="0.45">
      <c r="A50" s="56"/>
      <c r="B50" t="s">
        <v>61</v>
      </c>
      <c r="C50" s="46">
        <f>1-C51</f>
        <v>0.9</v>
      </c>
    </row>
    <row r="51" spans="1:4" ht="15.75" x14ac:dyDescent="0.45">
      <c r="A51" s="56"/>
      <c r="B51" t="s">
        <v>60</v>
      </c>
      <c r="C51" s="52">
        <v>0.1</v>
      </c>
    </row>
    <row r="52" spans="1:4" ht="15.75" x14ac:dyDescent="0.45">
      <c r="A52" s="56"/>
    </row>
    <row r="53" spans="1:4" ht="15.75" x14ac:dyDescent="0.45">
      <c r="A53" s="56"/>
      <c r="B53" t="s">
        <v>26</v>
      </c>
      <c r="C53" s="54">
        <v>4</v>
      </c>
    </row>
    <row r="54" spans="1:4" ht="15.75" x14ac:dyDescent="0.45">
      <c r="A54" s="56"/>
      <c r="B54" t="s">
        <v>75</v>
      </c>
      <c r="C54" s="52">
        <v>0.1</v>
      </c>
    </row>
    <row r="55" spans="1:4" ht="15.75" x14ac:dyDescent="0.45">
      <c r="A55" s="56"/>
    </row>
    <row r="56" spans="1:4" ht="15.75" x14ac:dyDescent="0.45">
      <c r="A56" s="56"/>
      <c r="B56" t="s">
        <v>67</v>
      </c>
    </row>
    <row r="57" spans="1:4" ht="15.75" x14ac:dyDescent="0.45">
      <c r="A57" s="56"/>
      <c r="B57" t="s">
        <v>74</v>
      </c>
      <c r="C57" s="54">
        <v>50</v>
      </c>
    </row>
    <row r="58" spans="1:4" ht="15.75" x14ac:dyDescent="0.45">
      <c r="A58" s="56"/>
      <c r="B58" t="s">
        <v>68</v>
      </c>
    </row>
    <row r="59" spans="1:4" ht="15.75" x14ac:dyDescent="0.45">
      <c r="A59" s="56"/>
      <c r="B59" t="s">
        <v>69</v>
      </c>
    </row>
    <row r="60" spans="1:4" ht="15.75" x14ac:dyDescent="0.45">
      <c r="A60" s="56"/>
    </row>
    <row r="61" spans="1:4" ht="15.75" x14ac:dyDescent="0.45">
      <c r="A61" s="56"/>
      <c r="B61" t="s">
        <v>70</v>
      </c>
      <c r="C61" s="54">
        <v>200</v>
      </c>
      <c r="D61" s="54">
        <v>90</v>
      </c>
    </row>
    <row r="62" spans="1:4" ht="15.75" x14ac:dyDescent="0.45">
      <c r="A62" s="56"/>
    </row>
    <row r="63" spans="1:4" ht="15.75" x14ac:dyDescent="0.45">
      <c r="A63" s="56"/>
      <c r="B63" t="s">
        <v>121</v>
      </c>
    </row>
    <row r="64" spans="1:4" ht="15.75" x14ac:dyDescent="0.45">
      <c r="A64" s="56"/>
      <c r="B64" t="s">
        <v>71</v>
      </c>
    </row>
    <row r="65" spans="1:4" ht="15.75" x14ac:dyDescent="0.45">
      <c r="A65" s="56"/>
      <c r="B65" t="s">
        <v>72</v>
      </c>
    </row>
    <row r="66" spans="1:4" ht="15.75" x14ac:dyDescent="0.45">
      <c r="A66" s="56"/>
    </row>
    <row r="67" spans="1:4" ht="15.75" x14ac:dyDescent="0.45">
      <c r="A67" s="56"/>
      <c r="B67" t="s">
        <v>64</v>
      </c>
      <c r="C67" s="46"/>
      <c r="D67" s="46"/>
    </row>
    <row r="68" spans="1:4" ht="15.75" x14ac:dyDescent="0.45">
      <c r="A68" s="56"/>
    </row>
    <row r="69" spans="1:4" ht="15.75" x14ac:dyDescent="0.45">
      <c r="A69" s="56"/>
      <c r="B69" t="s">
        <v>73</v>
      </c>
    </row>
    <row r="70" spans="1:4" ht="15.75" x14ac:dyDescent="0.45">
      <c r="A70" s="56"/>
      <c r="B70" t="s">
        <v>63</v>
      </c>
      <c r="C70" s="46"/>
      <c r="D70" s="46"/>
    </row>
    <row r="71" spans="1:4" ht="15.75" x14ac:dyDescent="0.45">
      <c r="A71" s="56"/>
    </row>
    <row r="72" spans="1:4" ht="15.75" x14ac:dyDescent="0.45">
      <c r="A72" s="56" t="s">
        <v>104</v>
      </c>
    </row>
  </sheetData>
  <printOptions headings="1" gridLines="1"/>
  <pageMargins left="0.7" right="0.7" top="0.75" bottom="0.75" header="0.3" footer="0.3"/>
  <pageSetup paperSize="9" scale="90" fitToHeight="0" orientation="landscape" horizontalDpi="0" verticalDpi="0" r:id="rId1"/>
  <rowBreaks count="2" manualBreakCount="2">
    <brk id="22" max="9" man="1"/>
    <brk id="4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F4FE8-7B83-47C6-B1B1-60E674EC7771}">
  <dimension ref="A1:J221"/>
  <sheetViews>
    <sheetView zoomScaleNormal="100" zoomScaleSheetLayoutView="70" workbookViewId="0"/>
  </sheetViews>
  <sheetFormatPr defaultColWidth="9" defaultRowHeight="15" customHeight="1" x14ac:dyDescent="0.45"/>
  <cols>
    <col min="1" max="1" width="1.265625" style="14" customWidth="1"/>
    <col min="2" max="2" width="41.73046875" customWidth="1"/>
    <col min="3" max="5" width="11" customWidth="1"/>
    <col min="6" max="6" width="11.86328125" bestFit="1" customWidth="1"/>
    <col min="7" max="7" width="11" customWidth="1"/>
    <col min="8" max="8" width="19.1328125" bestFit="1" customWidth="1"/>
    <col min="9" max="9" width="31.86328125" bestFit="1" customWidth="1"/>
    <col min="10" max="10" width="28.3984375" bestFit="1" customWidth="1"/>
    <col min="11" max="12" width="9.265625" customWidth="1"/>
  </cols>
  <sheetData>
    <row r="1" spans="1:10" s="58" customFormat="1" ht="45" customHeight="1" x14ac:dyDescent="0.85">
      <c r="A1" s="6" t="s">
        <v>185</v>
      </c>
      <c r="B1" s="9"/>
      <c r="C1" s="57"/>
      <c r="D1" s="57"/>
      <c r="E1" s="57"/>
      <c r="F1" s="57"/>
      <c r="G1" s="57"/>
      <c r="H1" s="57"/>
      <c r="I1" s="57"/>
      <c r="J1" s="57"/>
    </row>
    <row r="2" spans="1:10" s="59" customFormat="1" ht="30" customHeight="1" x14ac:dyDescent="0.55000000000000004">
      <c r="A2" s="8"/>
      <c r="B2" s="8"/>
      <c r="C2" s="10"/>
      <c r="D2" s="10"/>
      <c r="E2" s="10"/>
      <c r="F2" s="10"/>
      <c r="G2" s="10"/>
      <c r="H2" s="10"/>
      <c r="I2" s="10"/>
      <c r="J2" s="10"/>
    </row>
    <row r="4" spans="1:10" ht="15" customHeight="1" x14ac:dyDescent="0.45">
      <c r="A4" s="14" t="s">
        <v>56</v>
      </c>
    </row>
    <row r="5" spans="1:10" ht="15" customHeight="1" x14ac:dyDescent="0.45">
      <c r="B5" t="s">
        <v>191</v>
      </c>
    </row>
    <row r="7" spans="1:10" ht="15" customHeight="1" x14ac:dyDescent="0.45">
      <c r="B7" t="s">
        <v>192</v>
      </c>
    </row>
    <row r="8" spans="1:10" ht="15" customHeight="1" x14ac:dyDescent="0.45">
      <c r="B8" t="s">
        <v>193</v>
      </c>
    </row>
    <row r="9" spans="1:10" ht="15" customHeight="1" x14ac:dyDescent="0.45">
      <c r="B9" t="s">
        <v>194</v>
      </c>
    </row>
    <row r="11" spans="1:10" ht="15" customHeight="1" x14ac:dyDescent="0.45">
      <c r="C11" s="60" t="s">
        <v>77</v>
      </c>
      <c r="D11" s="60" t="s">
        <v>78</v>
      </c>
      <c r="E11" s="60" t="s">
        <v>79</v>
      </c>
      <c r="F11" s="60" t="s">
        <v>80</v>
      </c>
    </row>
    <row r="12" spans="1:10" ht="15" customHeight="1" x14ac:dyDescent="0.45">
      <c r="B12" t="s">
        <v>28</v>
      </c>
      <c r="C12" s="53">
        <v>100</v>
      </c>
      <c r="D12" s="53">
        <v>110</v>
      </c>
      <c r="E12" s="53">
        <v>120</v>
      </c>
      <c r="F12" s="53">
        <v>130</v>
      </c>
    </row>
    <row r="13" spans="1:10" ht="15" customHeight="1" x14ac:dyDescent="0.45">
      <c r="C13" s="53"/>
      <c r="D13" s="53"/>
      <c r="E13" s="53"/>
      <c r="F13" s="53"/>
    </row>
    <row r="14" spans="1:10" ht="15" customHeight="1" x14ac:dyDescent="0.45">
      <c r="B14" t="s">
        <v>81</v>
      </c>
      <c r="C14" s="61">
        <v>8</v>
      </c>
    </row>
    <row r="15" spans="1:10" ht="15" customHeight="1" x14ac:dyDescent="0.45">
      <c r="B15" t="s">
        <v>82</v>
      </c>
      <c r="C15" s="61">
        <v>6</v>
      </c>
    </row>
    <row r="16" spans="1:10" ht="15" customHeight="1" x14ac:dyDescent="0.45">
      <c r="B16" t="s">
        <v>83</v>
      </c>
      <c r="C16" s="62">
        <v>0.2</v>
      </c>
    </row>
    <row r="17" spans="1:6" ht="15" customHeight="1" x14ac:dyDescent="0.45">
      <c r="B17" t="s">
        <v>84</v>
      </c>
      <c r="C17" s="62">
        <v>0.12</v>
      </c>
    </row>
    <row r="18" spans="1:6" ht="15" customHeight="1" x14ac:dyDescent="0.45">
      <c r="B18" t="s">
        <v>85</v>
      </c>
      <c r="C18" s="53">
        <v>3</v>
      </c>
    </row>
    <row r="19" spans="1:6" ht="15" customHeight="1" x14ac:dyDescent="0.45">
      <c r="B19" t="s">
        <v>195</v>
      </c>
      <c r="C19" s="53">
        <v>200</v>
      </c>
    </row>
    <row r="21" spans="1:6" ht="15" customHeight="1" x14ac:dyDescent="0.45">
      <c r="C21" s="60" t="s">
        <v>86</v>
      </c>
      <c r="D21" s="60"/>
      <c r="E21" s="60"/>
      <c r="F21" s="60" t="s">
        <v>87</v>
      </c>
    </row>
    <row r="22" spans="1:6" ht="15" customHeight="1" x14ac:dyDescent="0.45">
      <c r="B22" t="s">
        <v>88</v>
      </c>
      <c r="C22" s="53">
        <v>5</v>
      </c>
    </row>
    <row r="23" spans="1:6" ht="15" customHeight="1" x14ac:dyDescent="0.45">
      <c r="B23" t="s">
        <v>132</v>
      </c>
      <c r="C23" s="53">
        <v>20</v>
      </c>
    </row>
    <row r="24" spans="1:6" ht="15" customHeight="1" x14ac:dyDescent="0.45">
      <c r="B24" t="s">
        <v>133</v>
      </c>
    </row>
    <row r="25" spans="1:6" ht="15" customHeight="1" x14ac:dyDescent="0.45">
      <c r="B25" t="s">
        <v>89</v>
      </c>
    </row>
    <row r="26" spans="1:6" ht="15" customHeight="1" x14ac:dyDescent="0.45">
      <c r="B26" t="s">
        <v>90</v>
      </c>
    </row>
    <row r="28" spans="1:6" ht="15" customHeight="1" x14ac:dyDescent="0.45">
      <c r="B28" t="s">
        <v>222</v>
      </c>
      <c r="C28" s="46"/>
      <c r="F28" s="46"/>
    </row>
    <row r="29" spans="1:6" ht="15" customHeight="1" x14ac:dyDescent="0.45">
      <c r="B29" t="s">
        <v>223</v>
      </c>
      <c r="C29" s="46"/>
      <c r="F29" s="46"/>
    </row>
    <row r="31" spans="1:6" ht="15" customHeight="1" x14ac:dyDescent="0.45">
      <c r="A31" s="14" t="s">
        <v>65</v>
      </c>
    </row>
    <row r="32" spans="1:6" ht="15" customHeight="1" x14ac:dyDescent="0.45">
      <c r="B32" t="s">
        <v>196</v>
      </c>
    </row>
    <row r="33" spans="2:6" ht="15" customHeight="1" x14ac:dyDescent="0.45">
      <c r="B33" t="s">
        <v>197</v>
      </c>
    </row>
    <row r="34" spans="2:6" ht="15" customHeight="1" x14ac:dyDescent="0.45">
      <c r="B34" t="s">
        <v>198</v>
      </c>
    </row>
    <row r="35" spans="2:6" ht="15" customHeight="1" x14ac:dyDescent="0.45">
      <c r="B35" t="s">
        <v>114</v>
      </c>
    </row>
    <row r="36" spans="2:6" ht="15" customHeight="1" x14ac:dyDescent="0.45">
      <c r="B36" t="s">
        <v>91</v>
      </c>
    </row>
    <row r="37" spans="2:6" ht="15" customHeight="1" x14ac:dyDescent="0.45">
      <c r="B37" t="s">
        <v>92</v>
      </c>
    </row>
    <row r="39" spans="2:6" ht="15" customHeight="1" x14ac:dyDescent="0.45">
      <c r="B39" t="s">
        <v>115</v>
      </c>
      <c r="C39" s="62">
        <v>0.2</v>
      </c>
      <c r="D39" s="53">
        <v>10</v>
      </c>
    </row>
    <row r="40" spans="2:6" ht="15" customHeight="1" x14ac:dyDescent="0.45">
      <c r="B40" t="s">
        <v>199</v>
      </c>
      <c r="C40" s="62">
        <f>1-C39</f>
        <v>0.8</v>
      </c>
      <c r="D40" s="53">
        <v>40</v>
      </c>
    </row>
    <row r="41" spans="2:6" ht="15" customHeight="1" x14ac:dyDescent="0.45">
      <c r="B41" t="s">
        <v>200</v>
      </c>
      <c r="C41" s="53">
        <v>500</v>
      </c>
    </row>
    <row r="42" spans="2:6" ht="15" customHeight="1" x14ac:dyDescent="0.45">
      <c r="B42" t="s">
        <v>93</v>
      </c>
      <c r="C42" s="63">
        <v>0.1</v>
      </c>
    </row>
    <row r="43" spans="2:6" ht="15" customHeight="1" x14ac:dyDescent="0.45">
      <c r="B43" t="s">
        <v>26</v>
      </c>
      <c r="C43" s="53">
        <v>4</v>
      </c>
    </row>
    <row r="44" spans="2:6" ht="15" customHeight="1" x14ac:dyDescent="0.45">
      <c r="B44" t="s">
        <v>201</v>
      </c>
      <c r="C44" s="53">
        <v>1200</v>
      </c>
    </row>
    <row r="45" spans="2:6" ht="15" customHeight="1" x14ac:dyDescent="0.45">
      <c r="B45" t="s">
        <v>94</v>
      </c>
      <c r="C45" s="62">
        <v>0.2</v>
      </c>
    </row>
    <row r="46" spans="2:6" ht="15" customHeight="1" x14ac:dyDescent="0.45">
      <c r="B46" t="s">
        <v>120</v>
      </c>
      <c r="C46" s="62">
        <v>0.5</v>
      </c>
    </row>
    <row r="48" spans="2:6" ht="15" customHeight="1" x14ac:dyDescent="0.45">
      <c r="C48" s="64" t="s">
        <v>86</v>
      </c>
      <c r="D48" s="64" t="s">
        <v>95</v>
      </c>
      <c r="E48" s="64" t="s">
        <v>96</v>
      </c>
      <c r="F48" s="64" t="s">
        <v>97</v>
      </c>
    </row>
    <row r="49" spans="1:3" ht="15" customHeight="1" x14ac:dyDescent="0.45">
      <c r="B49" t="s">
        <v>88</v>
      </c>
    </row>
    <row r="50" spans="1:3" ht="15" customHeight="1" x14ac:dyDescent="0.45">
      <c r="B50" t="s">
        <v>132</v>
      </c>
    </row>
    <row r="51" spans="1:3" ht="15" customHeight="1" x14ac:dyDescent="0.45">
      <c r="B51" t="s">
        <v>133</v>
      </c>
    </row>
    <row r="52" spans="1:3" ht="15" customHeight="1" x14ac:dyDescent="0.45">
      <c r="B52" t="s">
        <v>37</v>
      </c>
    </row>
    <row r="54" spans="1:3" ht="15" customHeight="1" x14ac:dyDescent="0.45">
      <c r="B54" t="s">
        <v>134</v>
      </c>
    </row>
    <row r="55" spans="1:3" ht="15" customHeight="1" x14ac:dyDescent="0.45">
      <c r="B55" t="s">
        <v>64</v>
      </c>
      <c r="C55" s="46"/>
    </row>
    <row r="56" spans="1:3" ht="15" customHeight="1" x14ac:dyDescent="0.45">
      <c r="B56" t="s">
        <v>63</v>
      </c>
      <c r="C56" s="46"/>
    </row>
    <row r="58" spans="1:3" ht="15" customHeight="1" x14ac:dyDescent="0.45">
      <c r="A58" s="14" t="s">
        <v>66</v>
      </c>
    </row>
    <row r="59" spans="1:3" ht="15" customHeight="1" x14ac:dyDescent="0.45">
      <c r="B59" t="s">
        <v>116</v>
      </c>
    </row>
    <row r="60" spans="1:3" ht="15" customHeight="1" x14ac:dyDescent="0.45">
      <c r="B60" t="s">
        <v>117</v>
      </c>
    </row>
    <row r="61" spans="1:3" ht="15" customHeight="1" x14ac:dyDescent="0.45">
      <c r="B61" t="s">
        <v>135</v>
      </c>
    </row>
    <row r="62" spans="1:3" ht="15" customHeight="1" x14ac:dyDescent="0.45">
      <c r="B62" t="s">
        <v>136</v>
      </c>
    </row>
    <row r="63" spans="1:3" ht="15" customHeight="1" x14ac:dyDescent="0.45">
      <c r="B63" t="s">
        <v>118</v>
      </c>
    </row>
    <row r="65" spans="2:6" ht="15" customHeight="1" x14ac:dyDescent="0.45">
      <c r="B65" t="s">
        <v>98</v>
      </c>
      <c r="C65" s="62">
        <v>0.25</v>
      </c>
    </row>
    <row r="66" spans="2:6" ht="15" customHeight="1" x14ac:dyDescent="0.45">
      <c r="B66" t="s">
        <v>99</v>
      </c>
      <c r="C66" s="53">
        <v>100</v>
      </c>
    </row>
    <row r="67" spans="2:6" ht="15" customHeight="1" x14ac:dyDescent="0.45">
      <c r="B67" t="s">
        <v>119</v>
      </c>
      <c r="C67" s="53">
        <v>80</v>
      </c>
    </row>
    <row r="68" spans="2:6" ht="15" customHeight="1" x14ac:dyDescent="0.45">
      <c r="B68" t="s">
        <v>100</v>
      </c>
      <c r="C68" s="63">
        <v>0.1</v>
      </c>
    </row>
    <row r="69" spans="2:6" ht="15" customHeight="1" x14ac:dyDescent="0.45">
      <c r="B69" t="s">
        <v>101</v>
      </c>
      <c r="C69" s="63">
        <v>0.75</v>
      </c>
    </row>
    <row r="70" spans="2:6" ht="15" customHeight="1" x14ac:dyDescent="0.45">
      <c r="B70" t="s">
        <v>94</v>
      </c>
      <c r="C70" s="62">
        <v>0.2</v>
      </c>
    </row>
    <row r="71" spans="2:6" ht="15" customHeight="1" x14ac:dyDescent="0.45">
      <c r="B71" t="s">
        <v>120</v>
      </c>
      <c r="C71" s="62">
        <v>0.4</v>
      </c>
    </row>
    <row r="72" spans="2:6" ht="15" customHeight="1" x14ac:dyDescent="0.45">
      <c r="B72" t="s">
        <v>102</v>
      </c>
      <c r="C72" s="53">
        <v>300</v>
      </c>
    </row>
    <row r="73" spans="2:6" ht="15" customHeight="1" x14ac:dyDescent="0.45">
      <c r="B73" t="s">
        <v>26</v>
      </c>
      <c r="C73" s="53">
        <v>4</v>
      </c>
    </row>
    <row r="75" spans="2:6" ht="15" customHeight="1" x14ac:dyDescent="0.45">
      <c r="C75" s="64" t="s">
        <v>86</v>
      </c>
      <c r="D75" s="64" t="s">
        <v>103</v>
      </c>
      <c r="E75" s="64" t="s">
        <v>96</v>
      </c>
      <c r="F75" s="64" t="s">
        <v>97</v>
      </c>
    </row>
    <row r="76" spans="2:6" ht="15" customHeight="1" x14ac:dyDescent="0.45">
      <c r="B76" t="s">
        <v>88</v>
      </c>
    </row>
    <row r="77" spans="2:6" ht="15" customHeight="1" x14ac:dyDescent="0.45">
      <c r="B77" t="s">
        <v>132</v>
      </c>
    </row>
    <row r="78" spans="2:6" ht="15" customHeight="1" x14ac:dyDescent="0.45">
      <c r="B78" t="s">
        <v>133</v>
      </c>
    </row>
    <row r="80" spans="2:6" ht="15" customHeight="1" x14ac:dyDescent="0.45">
      <c r="B80" t="s">
        <v>134</v>
      </c>
    </row>
    <row r="81" spans="1:6" ht="15" customHeight="1" x14ac:dyDescent="0.45">
      <c r="B81" t="s">
        <v>64</v>
      </c>
      <c r="C81" s="46"/>
      <c r="F81" s="46"/>
    </row>
    <row r="83" spans="1:6" ht="15" customHeight="1" x14ac:dyDescent="0.45">
      <c r="A83" s="14" t="s">
        <v>104</v>
      </c>
    </row>
    <row r="84" spans="1:6" ht="15" customHeight="1" x14ac:dyDescent="0.45">
      <c r="A84"/>
    </row>
    <row r="85" spans="1:6" ht="15" customHeight="1" x14ac:dyDescent="0.45">
      <c r="A85"/>
    </row>
    <row r="86" spans="1:6" ht="15" customHeight="1" x14ac:dyDescent="0.45">
      <c r="A86"/>
    </row>
    <row r="87" spans="1:6" ht="15" customHeight="1" x14ac:dyDescent="0.45">
      <c r="A87"/>
    </row>
    <row r="88" spans="1:6" ht="15" customHeight="1" x14ac:dyDescent="0.45">
      <c r="A88"/>
    </row>
    <row r="89" spans="1:6" ht="15" customHeight="1" x14ac:dyDescent="0.45">
      <c r="A89"/>
    </row>
    <row r="90" spans="1:6" ht="15" customHeight="1" x14ac:dyDescent="0.45">
      <c r="A90"/>
    </row>
    <row r="91" spans="1:6" ht="15" customHeight="1" x14ac:dyDescent="0.45">
      <c r="A91"/>
    </row>
    <row r="92" spans="1:6" ht="15" customHeight="1" x14ac:dyDescent="0.45">
      <c r="A92"/>
    </row>
    <row r="93" spans="1:6" ht="15" customHeight="1" x14ac:dyDescent="0.45">
      <c r="A93"/>
    </row>
    <row r="94" spans="1:6" ht="15" customHeight="1" x14ac:dyDescent="0.45">
      <c r="A94"/>
    </row>
    <row r="95" spans="1:6" ht="15" customHeight="1" x14ac:dyDescent="0.45">
      <c r="A95"/>
    </row>
    <row r="96" spans="1:6" ht="15" customHeight="1" x14ac:dyDescent="0.45">
      <c r="A96"/>
    </row>
    <row r="97" spans="1:1" ht="15" customHeight="1" x14ac:dyDescent="0.45">
      <c r="A97"/>
    </row>
    <row r="98" spans="1:1" ht="15" customHeight="1" x14ac:dyDescent="0.45">
      <c r="A98"/>
    </row>
    <row r="99" spans="1:1" ht="15" customHeight="1" x14ac:dyDescent="0.45">
      <c r="A99"/>
    </row>
    <row r="100" spans="1:1" ht="15" customHeight="1" x14ac:dyDescent="0.45">
      <c r="A100"/>
    </row>
    <row r="101" spans="1:1" ht="15" customHeight="1" x14ac:dyDescent="0.45">
      <c r="A101"/>
    </row>
    <row r="102" spans="1:1" ht="15" customHeight="1" x14ac:dyDescent="0.45">
      <c r="A102"/>
    </row>
    <row r="103" spans="1:1" ht="15" customHeight="1" x14ac:dyDescent="0.45">
      <c r="A103"/>
    </row>
    <row r="104" spans="1:1" ht="15" customHeight="1" x14ac:dyDescent="0.45">
      <c r="A104"/>
    </row>
    <row r="105" spans="1:1" ht="15" customHeight="1" x14ac:dyDescent="0.45">
      <c r="A105"/>
    </row>
    <row r="106" spans="1:1" ht="15" customHeight="1" x14ac:dyDescent="0.45">
      <c r="A106"/>
    </row>
    <row r="107" spans="1:1" ht="15" customHeight="1" x14ac:dyDescent="0.45">
      <c r="A107"/>
    </row>
    <row r="108" spans="1:1" ht="15" customHeight="1" x14ac:dyDescent="0.45">
      <c r="A108"/>
    </row>
    <row r="109" spans="1:1" ht="15" customHeight="1" x14ac:dyDescent="0.45">
      <c r="A109"/>
    </row>
    <row r="110" spans="1:1" ht="15" customHeight="1" x14ac:dyDescent="0.45">
      <c r="A110"/>
    </row>
    <row r="111" spans="1:1" ht="15" customHeight="1" x14ac:dyDescent="0.45">
      <c r="A111"/>
    </row>
    <row r="112" spans="1:1" ht="15" customHeight="1" x14ac:dyDescent="0.45">
      <c r="A112"/>
    </row>
    <row r="113" spans="1:1" ht="15" customHeight="1" x14ac:dyDescent="0.45">
      <c r="A113"/>
    </row>
    <row r="114" spans="1:1" ht="15" customHeight="1" x14ac:dyDescent="0.45">
      <c r="A114"/>
    </row>
    <row r="115" spans="1:1" ht="15" customHeight="1" x14ac:dyDescent="0.45">
      <c r="A115"/>
    </row>
    <row r="116" spans="1:1" ht="15" customHeight="1" x14ac:dyDescent="0.45">
      <c r="A116"/>
    </row>
    <row r="117" spans="1:1" ht="15" customHeight="1" x14ac:dyDescent="0.45">
      <c r="A117"/>
    </row>
    <row r="118" spans="1:1" ht="15" customHeight="1" x14ac:dyDescent="0.45">
      <c r="A118"/>
    </row>
    <row r="119" spans="1:1" ht="15" customHeight="1" x14ac:dyDescent="0.45">
      <c r="A119"/>
    </row>
    <row r="120" spans="1:1" ht="15" customHeight="1" x14ac:dyDescent="0.45">
      <c r="A120"/>
    </row>
    <row r="121" spans="1:1" ht="15" customHeight="1" x14ac:dyDescent="0.45">
      <c r="A121"/>
    </row>
    <row r="122" spans="1:1" ht="15" customHeight="1" x14ac:dyDescent="0.45">
      <c r="A122"/>
    </row>
    <row r="123" spans="1:1" ht="15" customHeight="1" x14ac:dyDescent="0.45">
      <c r="A123"/>
    </row>
    <row r="124" spans="1:1" ht="15" customHeight="1" x14ac:dyDescent="0.45">
      <c r="A124"/>
    </row>
    <row r="125" spans="1:1" ht="15" customHeight="1" x14ac:dyDescent="0.45">
      <c r="A125"/>
    </row>
    <row r="126" spans="1:1" ht="15" customHeight="1" x14ac:dyDescent="0.45">
      <c r="A126"/>
    </row>
    <row r="127" spans="1:1" ht="15" customHeight="1" x14ac:dyDescent="0.45">
      <c r="A127"/>
    </row>
    <row r="128" spans="1:1" ht="15" customHeight="1" x14ac:dyDescent="0.45">
      <c r="A128"/>
    </row>
    <row r="129" spans="1:1" ht="15" customHeight="1" x14ac:dyDescent="0.45">
      <c r="A129"/>
    </row>
    <row r="130" spans="1:1" ht="15" customHeight="1" x14ac:dyDescent="0.45">
      <c r="A130"/>
    </row>
    <row r="131" spans="1:1" ht="15" customHeight="1" x14ac:dyDescent="0.45">
      <c r="A131"/>
    </row>
    <row r="132" spans="1:1" ht="15" customHeight="1" x14ac:dyDescent="0.45">
      <c r="A132"/>
    </row>
    <row r="133" spans="1:1" ht="15" customHeight="1" x14ac:dyDescent="0.45">
      <c r="A133"/>
    </row>
    <row r="134" spans="1:1" ht="15" customHeight="1" x14ac:dyDescent="0.45">
      <c r="A134"/>
    </row>
    <row r="135" spans="1:1" ht="15" customHeight="1" x14ac:dyDescent="0.45">
      <c r="A135"/>
    </row>
    <row r="136" spans="1:1" ht="15" customHeight="1" x14ac:dyDescent="0.45">
      <c r="A136"/>
    </row>
    <row r="137" spans="1:1" ht="15" customHeight="1" x14ac:dyDescent="0.45">
      <c r="A137"/>
    </row>
    <row r="138" spans="1:1" ht="15" customHeight="1" x14ac:dyDescent="0.45">
      <c r="A138"/>
    </row>
    <row r="139" spans="1:1" ht="15" customHeight="1" x14ac:dyDescent="0.45">
      <c r="A139"/>
    </row>
    <row r="140" spans="1:1" ht="15" customHeight="1" x14ac:dyDescent="0.45">
      <c r="A140"/>
    </row>
    <row r="141" spans="1:1" ht="15" customHeight="1" x14ac:dyDescent="0.45">
      <c r="A141"/>
    </row>
    <row r="142" spans="1:1" ht="15" customHeight="1" x14ac:dyDescent="0.45">
      <c r="A142"/>
    </row>
    <row r="143" spans="1:1" ht="15" customHeight="1" x14ac:dyDescent="0.45">
      <c r="A143"/>
    </row>
    <row r="144" spans="1:1" ht="15" customHeight="1" x14ac:dyDescent="0.45">
      <c r="A144"/>
    </row>
    <row r="145" spans="1:1" ht="15" customHeight="1" x14ac:dyDescent="0.45">
      <c r="A145"/>
    </row>
    <row r="146" spans="1:1" ht="15" customHeight="1" x14ac:dyDescent="0.45">
      <c r="A146"/>
    </row>
    <row r="147" spans="1:1" ht="15" customHeight="1" x14ac:dyDescent="0.45">
      <c r="A147"/>
    </row>
    <row r="148" spans="1:1" ht="15" customHeight="1" x14ac:dyDescent="0.45">
      <c r="A148"/>
    </row>
    <row r="149" spans="1:1" ht="15" customHeight="1" x14ac:dyDescent="0.45">
      <c r="A149"/>
    </row>
    <row r="150" spans="1:1" ht="15" customHeight="1" x14ac:dyDescent="0.45">
      <c r="A150"/>
    </row>
    <row r="151" spans="1:1" ht="15" customHeight="1" x14ac:dyDescent="0.45">
      <c r="A151"/>
    </row>
    <row r="152" spans="1:1" ht="15" customHeight="1" x14ac:dyDescent="0.45">
      <c r="A152"/>
    </row>
    <row r="153" spans="1:1" ht="15" customHeight="1" x14ac:dyDescent="0.45">
      <c r="A153"/>
    </row>
    <row r="154" spans="1:1" ht="15" customHeight="1" x14ac:dyDescent="0.45">
      <c r="A154"/>
    </row>
    <row r="155" spans="1:1" ht="15" customHeight="1" x14ac:dyDescent="0.45">
      <c r="A155"/>
    </row>
    <row r="156" spans="1:1" ht="15" customHeight="1" x14ac:dyDescent="0.45">
      <c r="A156"/>
    </row>
    <row r="157" spans="1:1" ht="15" customHeight="1" x14ac:dyDescent="0.45">
      <c r="A157"/>
    </row>
    <row r="158" spans="1:1" ht="15" customHeight="1" x14ac:dyDescent="0.45">
      <c r="A158"/>
    </row>
    <row r="159" spans="1:1" ht="15" customHeight="1" x14ac:dyDescent="0.45">
      <c r="A159"/>
    </row>
    <row r="160" spans="1:1" ht="15" customHeight="1" x14ac:dyDescent="0.45">
      <c r="A160"/>
    </row>
    <row r="161" spans="1:1" ht="15" customHeight="1" x14ac:dyDescent="0.45">
      <c r="A161"/>
    </row>
    <row r="162" spans="1:1" ht="15" customHeight="1" x14ac:dyDescent="0.45">
      <c r="A162"/>
    </row>
    <row r="163" spans="1:1" ht="15" customHeight="1" x14ac:dyDescent="0.45">
      <c r="A163"/>
    </row>
    <row r="164" spans="1:1" ht="15" customHeight="1" x14ac:dyDescent="0.45">
      <c r="A164"/>
    </row>
    <row r="165" spans="1:1" ht="15" customHeight="1" x14ac:dyDescent="0.45">
      <c r="A165"/>
    </row>
    <row r="166" spans="1:1" ht="15" customHeight="1" x14ac:dyDescent="0.45">
      <c r="A166"/>
    </row>
    <row r="167" spans="1:1" ht="15" customHeight="1" x14ac:dyDescent="0.45">
      <c r="A167"/>
    </row>
    <row r="168" spans="1:1" ht="15" customHeight="1" x14ac:dyDescent="0.45">
      <c r="A168"/>
    </row>
    <row r="169" spans="1:1" ht="15" customHeight="1" x14ac:dyDescent="0.45">
      <c r="A169"/>
    </row>
    <row r="170" spans="1:1" ht="15" customHeight="1" x14ac:dyDescent="0.45">
      <c r="A170"/>
    </row>
    <row r="171" spans="1:1" ht="15" customHeight="1" x14ac:dyDescent="0.45">
      <c r="A171"/>
    </row>
    <row r="172" spans="1:1" ht="15" customHeight="1" x14ac:dyDescent="0.45">
      <c r="A172"/>
    </row>
    <row r="173" spans="1:1" ht="15" customHeight="1" x14ac:dyDescent="0.45">
      <c r="A173"/>
    </row>
    <row r="174" spans="1:1" ht="15" customHeight="1" x14ac:dyDescent="0.45">
      <c r="A174"/>
    </row>
    <row r="175" spans="1:1" ht="15" customHeight="1" x14ac:dyDescent="0.45">
      <c r="A175"/>
    </row>
    <row r="176" spans="1:1" ht="15" customHeight="1" x14ac:dyDescent="0.45">
      <c r="A176"/>
    </row>
    <row r="177" spans="1:1" ht="15" customHeight="1" x14ac:dyDescent="0.45">
      <c r="A177"/>
    </row>
    <row r="178" spans="1:1" ht="15" customHeight="1" x14ac:dyDescent="0.45">
      <c r="A178"/>
    </row>
    <row r="179" spans="1:1" ht="15" customHeight="1" x14ac:dyDescent="0.45">
      <c r="A179"/>
    </row>
    <row r="180" spans="1:1" ht="15" customHeight="1" x14ac:dyDescent="0.45">
      <c r="A180"/>
    </row>
    <row r="181" spans="1:1" ht="15" customHeight="1" x14ac:dyDescent="0.45">
      <c r="A181"/>
    </row>
    <row r="182" spans="1:1" ht="15" customHeight="1" x14ac:dyDescent="0.45">
      <c r="A182"/>
    </row>
    <row r="183" spans="1:1" ht="15" customHeight="1" x14ac:dyDescent="0.45">
      <c r="A183"/>
    </row>
    <row r="184" spans="1:1" ht="15" customHeight="1" x14ac:dyDescent="0.45">
      <c r="A184"/>
    </row>
    <row r="185" spans="1:1" ht="15" customHeight="1" x14ac:dyDescent="0.45">
      <c r="A185"/>
    </row>
    <row r="186" spans="1:1" ht="15" customHeight="1" x14ac:dyDescent="0.45">
      <c r="A186"/>
    </row>
    <row r="187" spans="1:1" ht="15" customHeight="1" x14ac:dyDescent="0.45">
      <c r="A187"/>
    </row>
    <row r="188" spans="1:1" ht="15" customHeight="1" x14ac:dyDescent="0.45">
      <c r="A188"/>
    </row>
    <row r="189" spans="1:1" ht="15" customHeight="1" x14ac:dyDescent="0.45">
      <c r="A189"/>
    </row>
    <row r="190" spans="1:1" ht="15" customHeight="1" x14ac:dyDescent="0.45">
      <c r="A190"/>
    </row>
    <row r="191" spans="1:1" ht="15" customHeight="1" x14ac:dyDescent="0.45">
      <c r="A191"/>
    </row>
    <row r="192" spans="1:1" ht="15" customHeight="1" x14ac:dyDescent="0.45">
      <c r="A192"/>
    </row>
    <row r="193" spans="1:1" ht="15" customHeight="1" x14ac:dyDescent="0.45">
      <c r="A193"/>
    </row>
    <row r="194" spans="1:1" ht="15" customHeight="1" x14ac:dyDescent="0.45">
      <c r="A194"/>
    </row>
    <row r="195" spans="1:1" ht="15" customHeight="1" x14ac:dyDescent="0.45">
      <c r="A195"/>
    </row>
    <row r="196" spans="1:1" ht="15" customHeight="1" x14ac:dyDescent="0.45">
      <c r="A196"/>
    </row>
    <row r="197" spans="1:1" ht="15" customHeight="1" x14ac:dyDescent="0.45">
      <c r="A197"/>
    </row>
    <row r="198" spans="1:1" ht="15" customHeight="1" x14ac:dyDescent="0.45">
      <c r="A198"/>
    </row>
    <row r="199" spans="1:1" ht="15" customHeight="1" x14ac:dyDescent="0.45">
      <c r="A199"/>
    </row>
    <row r="200" spans="1:1" ht="15" customHeight="1" x14ac:dyDescent="0.45">
      <c r="A200"/>
    </row>
    <row r="201" spans="1:1" ht="15" customHeight="1" x14ac:dyDescent="0.45">
      <c r="A201"/>
    </row>
    <row r="202" spans="1:1" ht="15" customHeight="1" x14ac:dyDescent="0.45">
      <c r="A202"/>
    </row>
    <row r="203" spans="1:1" ht="15" customHeight="1" x14ac:dyDescent="0.45">
      <c r="A203"/>
    </row>
    <row r="204" spans="1:1" ht="15" customHeight="1" x14ac:dyDescent="0.45">
      <c r="A204"/>
    </row>
    <row r="205" spans="1:1" ht="15" customHeight="1" x14ac:dyDescent="0.45">
      <c r="A205"/>
    </row>
    <row r="206" spans="1:1" ht="15" customHeight="1" x14ac:dyDescent="0.45">
      <c r="A206"/>
    </row>
    <row r="207" spans="1:1" ht="15" customHeight="1" x14ac:dyDescent="0.45">
      <c r="A207"/>
    </row>
    <row r="208" spans="1:1" ht="15" customHeight="1" x14ac:dyDescent="0.45">
      <c r="A208"/>
    </row>
    <row r="209" spans="1:1" ht="15" customHeight="1" x14ac:dyDescent="0.45">
      <c r="A209"/>
    </row>
    <row r="210" spans="1:1" ht="15" customHeight="1" x14ac:dyDescent="0.45">
      <c r="A210"/>
    </row>
    <row r="211" spans="1:1" ht="15" customHeight="1" x14ac:dyDescent="0.45">
      <c r="A211"/>
    </row>
    <row r="212" spans="1:1" ht="15" customHeight="1" x14ac:dyDescent="0.45">
      <c r="A212"/>
    </row>
    <row r="213" spans="1:1" ht="15" customHeight="1" x14ac:dyDescent="0.45">
      <c r="A213"/>
    </row>
    <row r="214" spans="1:1" ht="15" customHeight="1" x14ac:dyDescent="0.45">
      <c r="A214"/>
    </row>
    <row r="215" spans="1:1" ht="15" customHeight="1" x14ac:dyDescent="0.45">
      <c r="A215"/>
    </row>
    <row r="216" spans="1:1" ht="15" customHeight="1" x14ac:dyDescent="0.45">
      <c r="A216"/>
    </row>
    <row r="217" spans="1:1" ht="15" customHeight="1" x14ac:dyDescent="0.45">
      <c r="A217"/>
    </row>
    <row r="218" spans="1:1" ht="15" customHeight="1" x14ac:dyDescent="0.45">
      <c r="A218"/>
    </row>
    <row r="219" spans="1:1" ht="15" customHeight="1" x14ac:dyDescent="0.45">
      <c r="A219"/>
    </row>
    <row r="220" spans="1:1" ht="15" customHeight="1" x14ac:dyDescent="0.45">
      <c r="A220"/>
    </row>
    <row r="221" spans="1:1" ht="15" customHeight="1" x14ac:dyDescent="0.45">
      <c r="A221"/>
    </row>
  </sheetData>
  <printOptions headings="1" gridLines="1"/>
  <pageMargins left="0.7" right="0.7" top="0.75" bottom="0.75" header="0.3" footer="0.3"/>
  <pageSetup paperSize="9" scale="66" orientation="landscape" verticalDpi="1200" r:id="rId1"/>
  <headerFooter>
    <oddHeader xml:space="preserve">&amp;R&amp;10&amp;F 
&amp;A
</oddHeader>
    <oddFooter>&amp;L&amp;10© 2017&amp;C&amp;10Page &amp;P of &amp;N&amp;R&amp;G</oddFooter>
  </headerFooter>
  <rowBreaks count="2" manualBreakCount="2">
    <brk id="30" max="16383" man="1"/>
    <brk id="57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177b724d556871ba26d1daa708a8bded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17e090879e8722037c31bb140bfb891e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Props1.xml><?xml version="1.0" encoding="utf-8"?>
<ds:datastoreItem xmlns:ds="http://schemas.openxmlformats.org/officeDocument/2006/customXml" ds:itemID="{2DC8D9E8-EE91-42C1-8EC6-B87B1277B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EAEFE6-C04B-41B4-964C-9A114FB3E8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702D66-744E-44EC-99A9-92CF73C614D5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9eded41-6c5d-4718-b7b7-dbfd1652bccf"/>
    <ds:schemaRef ds:uri="http://purl.org/dc/elements/1.1/"/>
    <ds:schemaRef ds:uri="http://purl.org/dc/terms/"/>
    <ds:schemaRef ds:uri="http://schemas.microsoft.com/office/2006/documentManagement/types"/>
    <ds:schemaRef ds:uri="6ea4884f-dd23-4a9e-9674-e0962577458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Welcome</vt:lpstr>
      <vt:lpstr>Info</vt:lpstr>
      <vt:lpstr>Rollover+ratchet workouts</vt:lpstr>
      <vt:lpstr>Rollover+ratchet model one yr</vt:lpstr>
      <vt:lpstr>Pref shares workout</vt:lpstr>
      <vt:lpstr>Ratchet with threshold</vt:lpstr>
      <vt:lpstr>'Rollover+ratchet model one yr'!Exit_year</vt:lpstr>
      <vt:lpstr>'Pref shares workout'!Print_Area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Cordone</dc:creator>
  <cp:lastModifiedBy>Oliver Sealey</cp:lastModifiedBy>
  <cp:lastPrinted>2024-05-09T12:32:58Z</cp:lastPrinted>
  <dcterms:created xsi:type="dcterms:W3CDTF">2016-02-03T14:06:14Z</dcterms:created>
  <dcterms:modified xsi:type="dcterms:W3CDTF">2026-01-08T13:01:57Z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  <property fmtid="{D5CDD505-2E9C-101B-9397-08002B2CF9AE}" pid="4" name="Order">
    <vt:r8>3736700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ProgID">
    <vt:lpwstr/>
  </property>
  <property fmtid="{D5CDD505-2E9C-101B-9397-08002B2CF9AE}" pid="9" name="TemplateUrl">
    <vt:lpwstr/>
  </property>
  <property fmtid="{D5CDD505-2E9C-101B-9397-08002B2CF9AE}" pid="10" name="xd_Signature">
    <vt:bool>false</vt:bool>
  </property>
</Properties>
</file>