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sporg-my.sharepoint.com/personal/oliver_sealey_fe_training/Documents/Documents/prepped numbered resources/7105 Debt Products in PE - Financing Instruments FE/"/>
    </mc:Choice>
  </mc:AlternateContent>
  <xr:revisionPtr revIDLastSave="1" documentId="8_{3E2C3C41-AE1A-42C4-90CE-CCB3459FD378}" xr6:coauthVersionLast="47" xr6:coauthVersionMax="47" xr10:uidLastSave="{714687DD-728B-4972-975A-5E2398285C08}"/>
  <bookViews>
    <workbookView xWindow="-105" yWindow="0" windowWidth="26010" windowHeight="20985" activeTab="2" xr2:uid="{00000000-000D-0000-FFFF-FFFF00000000}"/>
  </bookViews>
  <sheets>
    <sheet name="Welcome" sheetId="1" r:id="rId1"/>
    <sheet name="Info" sheetId="6" r:id="rId2"/>
    <sheet name="Tab" sheetId="2" r:id="rId3"/>
  </sheets>
  <definedNames>
    <definedName name="Circswitch">Info!$N$10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_xlnm.Print_Area" localSheetId="2">Tab!$A$1:$J$6</definedName>
  </definedNames>
  <calcPr calcId="191028" calcMode="autoNoTable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2" l="1"/>
  <c r="D74" i="2" s="1"/>
  <c r="E72" i="2"/>
  <c r="E74" i="2" s="1"/>
  <c r="D73" i="2"/>
  <c r="D75" i="2" s="1"/>
  <c r="E73" i="2"/>
  <c r="E75" i="2" s="1"/>
  <c r="C72" i="2"/>
  <c r="C74" i="2" s="1"/>
  <c r="C73" i="2"/>
  <c r="C75" i="2" s="1"/>
  <c r="E48" i="2"/>
  <c r="E47" i="2"/>
  <c r="C49" i="2"/>
  <c r="E49" i="2" s="1"/>
  <c r="C53" i="2" s="1"/>
  <c r="A1" i="6"/>
  <c r="A1" i="2"/>
  <c r="C52" i="2" l="1"/>
  <c r="C54" i="2" s="1"/>
  <c r="A7" i="1"/>
</calcChain>
</file>

<file path=xl/sharedStrings.xml><?xml version="1.0" encoding="utf-8"?>
<sst xmlns="http://schemas.openxmlformats.org/spreadsheetml/2006/main" count="122" uniqueCount="106">
  <si>
    <t>This document is for training purposes only. Financial Edge accepts no responsibility or liability for any other purpose or usage.</t>
  </si>
  <si>
    <t>www.fe.training</t>
  </si>
  <si>
    <t>Workout Information</t>
  </si>
  <si>
    <t>Features</t>
  </si>
  <si>
    <t>Model Details</t>
  </si>
  <si>
    <t>◦</t>
  </si>
  <si>
    <t>Feature 1</t>
  </si>
  <si>
    <t>Company name</t>
  </si>
  <si>
    <t>ABC Incorporated</t>
  </si>
  <si>
    <t>Feature 2</t>
  </si>
  <si>
    <t>Date</t>
  </si>
  <si>
    <t>Date here</t>
  </si>
  <si>
    <t>Feature 3</t>
  </si>
  <si>
    <t>Currency</t>
  </si>
  <si>
    <t>USD</t>
  </si>
  <si>
    <t>Units</t>
  </si>
  <si>
    <t>Millions</t>
  </si>
  <si>
    <t>Analyst Name</t>
  </si>
  <si>
    <t>Firstname Lastname</t>
  </si>
  <si>
    <t>Circular Switch</t>
  </si>
  <si>
    <t>Tab Structure</t>
  </si>
  <si>
    <t>Formatting</t>
  </si>
  <si>
    <t>Tab name here</t>
  </si>
  <si>
    <t>Tab description here</t>
  </si>
  <si>
    <t>Input</t>
  </si>
  <si>
    <t>Hard coded</t>
  </si>
  <si>
    <t>Formulas</t>
  </si>
  <si>
    <t xml:space="preserve">Risk appetite </t>
  </si>
  <si>
    <t>low</t>
  </si>
  <si>
    <t>Call protection</t>
  </si>
  <si>
    <t>yes</t>
  </si>
  <si>
    <t>Answer</t>
  </si>
  <si>
    <t>This type of lender is likely to want senior notes.</t>
  </si>
  <si>
    <t>The same lender is now more concerned with interest rates moving.</t>
  </si>
  <si>
    <t>6 years</t>
  </si>
  <si>
    <t xml:space="preserve">Term </t>
  </si>
  <si>
    <t>A bank lends to a company as part of an LBO, creating a TLB to do so.</t>
  </si>
  <si>
    <t>Put the followin in order.</t>
  </si>
  <si>
    <t>Workout 3 - Collateralised Loan Obligations</t>
  </si>
  <si>
    <t>Bank forms a syndicate with other banks</t>
  </si>
  <si>
    <t>Bank syndicate lends to PE portco</t>
  </si>
  <si>
    <t>Bank sells the TLB to CLOs and other investors</t>
  </si>
  <si>
    <t>Bank markets the TLB to CLOs and other investors</t>
  </si>
  <si>
    <t>CLO markets bonds with different ratings to investors</t>
  </si>
  <si>
    <t>CLO sells bonds with different ratings to investors</t>
  </si>
  <si>
    <t>Workout 4 - CLOs</t>
  </si>
  <si>
    <t>Why wouldn't the CLO lend directly into the PE deal?</t>
  </si>
  <si>
    <t>The CLO manager doesn't have the network of contacts a bank has to originate the debt.</t>
  </si>
  <si>
    <t>Workout 5 - Unitranche</t>
  </si>
  <si>
    <t>Senior debt</t>
  </si>
  <si>
    <t>A PE sponsor can borrow from separate senior and junior lenders, or from one unitranche lender.</t>
  </si>
  <si>
    <t>Which is cheaper, and why might the sponsor still pick unitranche?</t>
  </si>
  <si>
    <t>Amount ($m)</t>
  </si>
  <si>
    <t>Rate</t>
  </si>
  <si>
    <t>Junior debt</t>
  </si>
  <si>
    <t>Unitranche</t>
  </si>
  <si>
    <t>Interest - separate lenders</t>
  </si>
  <si>
    <t>Interest - unitranche</t>
  </si>
  <si>
    <t>Extra cost of unitranche</t>
  </si>
  <si>
    <t>Unitranche costs a bit more each year, but the sponsor deals with one lender and one set of documents.</t>
  </si>
  <si>
    <t>That means faster, more certain funding, and no fights between senior and junior lenders if things go wrong.</t>
  </si>
  <si>
    <t>End</t>
  </si>
  <si>
    <t>Interest</t>
  </si>
  <si>
    <t>Correct order</t>
  </si>
  <si>
    <t>Their risk is lower than sub notes, the term is right, and notes normally can't be paid back early without penalties.</t>
  </si>
  <si>
    <t>A lender has the following needs, and is trying to decide how to lend into PE deals. What debt type would they choose?</t>
  </si>
  <si>
    <t>What debt type would they be more interested in?</t>
  </si>
  <si>
    <t>This type of lender is likely to want a TLB.</t>
  </si>
  <si>
    <t>They'll likely lose most of their call protection, but gain a floating rate which will track interest rates.</t>
  </si>
  <si>
    <t>Some of these are fairly ambiguous to get discussion going</t>
  </si>
  <si>
    <t>e.g. it's arguable when the CLO starts marketing their bonds</t>
  </si>
  <si>
    <t>Their contacts are investors who want PE loan exposure at different levels of risk.</t>
  </si>
  <si>
    <t>E.g. they may sell AAA tranche to Japanese banks interested in PE exposure at low risk.</t>
  </si>
  <si>
    <t>CLOs need to hold lots of small loans or parts of bigger loans to spread their risk, so they can't take a big share of one deal.</t>
  </si>
  <si>
    <t>Workout 1 - Lender profile</t>
  </si>
  <si>
    <t>Workout 2 - Lender profile</t>
  </si>
  <si>
    <t>Year</t>
  </si>
  <si>
    <t>EBITDA</t>
  </si>
  <si>
    <t>Debt</t>
  </si>
  <si>
    <t>Covenants</t>
  </si>
  <si>
    <t>Debt/EBITDA</t>
  </si>
  <si>
    <t>EBITDA/interest</t>
  </si>
  <si>
    <t>A company has the following EBITDA, interest and debt. Indicate where they are in breach of their covenants.</t>
  </si>
  <si>
    <t>Breach - Debt/EBITDA</t>
  </si>
  <si>
    <t>Breach - EBITDA/interest</t>
  </si>
  <si>
    <t>Year 2: EBITDA falls, so debt/EBITDA breaches even though interest is still covered.</t>
  </si>
  <si>
    <t>Year 3: EBITDA recovers but interest rises, so interest cover breaches instead. Each covenant catches a different problem.</t>
  </si>
  <si>
    <t>Workout 6 - Covenants</t>
  </si>
  <si>
    <t>Debt in PE</t>
  </si>
  <si>
    <t>Workout 7 - Collateral</t>
  </si>
  <si>
    <t>PPE</t>
  </si>
  <si>
    <t>Other assets</t>
  </si>
  <si>
    <t>A company has the following collateral and loans. It is entering liquidation. What will happen to the lenders?</t>
  </si>
  <si>
    <t>Loan</t>
  </si>
  <si>
    <t>Asset</t>
  </si>
  <si>
    <t>Book value</t>
  </si>
  <si>
    <t>Value in liquidation</t>
  </si>
  <si>
    <t>TLA will recover its entire 80. The TLB has a lien on the same assets, but behind the TLA.</t>
  </si>
  <si>
    <t>Amount</t>
  </si>
  <si>
    <t>The book value of assets is often reduced in liquidation, so lenders need to be conservative.</t>
  </si>
  <si>
    <t>Other assets have become nearly worthless in liquidation, this could be intangibles, or inventory that is impaired on a quick sale.</t>
  </si>
  <si>
    <t>TLA with a 1st lien on all assets</t>
  </si>
  <si>
    <t>TLB with a 2nd lien on all assets</t>
  </si>
  <si>
    <t>The TLB will recover 30 of its 50.</t>
  </si>
  <si>
    <t>Unsecured sub notes</t>
  </si>
  <si>
    <t>The sub notes will get nothing as other lenders will take the whole liquidation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</si>
</sst>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#,##0.0_);\(#,##0.0\)\,0.0_);@_)"/>
    <numFmt numFmtId="170" formatCode="#,##0.0\ \x_);\(#,##0.0\ \x\);"/>
    <numFmt numFmtId="171" formatCode="#,##0.0_);\(#,##0.0\);0.0_);@_)"/>
    <numFmt numFmtId="172" formatCode="#,##0.0\ \x_);\(#,##0.0\ \x\)"/>
    <numFmt numFmtId="173" formatCode="#,##0.0%_);\(#,##0.0%\)"/>
    <numFmt numFmtId="174" formatCode="0.0%"/>
    <numFmt numFmtId="175" formatCode="#,##0.0"/>
    <numFmt numFmtId="180" formatCode="&quot;&lt;&quot;0.0&quot;x&quot;"/>
    <numFmt numFmtId="181" formatCode="&quot;&gt;&quot;0.0&quot;x&quot;"/>
    <numFmt numFmtId="182" formatCode="0.0&quot;x&quot;"/>
  </numFmts>
  <fonts count="40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22"/>
      <color theme="0"/>
      <name val="Calibri Light"/>
      <family val="2"/>
      <scheme val="major"/>
    </font>
    <font>
      <u/>
      <sz val="11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85393"/>
      <name val="Calibri"/>
      <family val="2"/>
      <scheme val="minor"/>
    </font>
    <font>
      <u/>
      <sz val="9"/>
      <color rgb="FF08539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85393"/>
        <bgColor indexed="64"/>
      </patternFill>
    </fill>
    <fill>
      <patternFill patternType="solid">
        <fgColor rgb="FFF0F8F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</borders>
  <cellStyleXfs count="60">
    <xf numFmtId="171" fontId="0" fillId="0" borderId="0"/>
    <xf numFmtId="0" fontId="7" fillId="0" borderId="0" applyNumberForma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4" applyNumberFormat="0" applyAlignment="0" applyProtection="0"/>
    <xf numFmtId="0" fontId="19" fillId="9" borderId="5" applyNumberFormat="0" applyAlignment="0" applyProtection="0"/>
    <xf numFmtId="0" fontId="20" fillId="9" borderId="4" applyNumberFormat="0" applyAlignment="0" applyProtection="0"/>
    <xf numFmtId="0" fontId="21" fillId="0" borderId="6" applyNumberFormat="0" applyFill="0" applyAlignment="0" applyProtection="0"/>
    <xf numFmtId="0" fontId="22" fillId="10" borderId="7" applyNumberFormat="0" applyAlignment="0" applyProtection="0"/>
    <xf numFmtId="0" fontId="23" fillId="0" borderId="0" applyNumberFormat="0" applyFill="0" applyBorder="0" applyAlignment="0" applyProtection="0"/>
    <xf numFmtId="0" fontId="10" fillId="11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6" fillId="35" borderId="0" applyNumberFormat="0" applyBorder="0" applyAlignment="0" applyProtection="0"/>
    <xf numFmtId="0" fontId="31" fillId="2" borderId="0" applyNumberFormat="0" applyBorder="0" applyAlignment="0" applyProtection="0">
      <alignment horizontal="left"/>
    </xf>
    <xf numFmtId="0" fontId="9" fillId="36" borderId="0" applyNumberFormat="0" applyBorder="0" applyAlignment="0" applyProtection="0">
      <alignment horizontal="left"/>
    </xf>
    <xf numFmtId="0" fontId="5" fillId="0" borderId="0" applyNumberFormat="0" applyFill="0" applyBorder="0" applyAlignment="0" applyProtection="0">
      <alignment horizontal="left" vertical="center"/>
    </xf>
    <xf numFmtId="0" fontId="3" fillId="4" borderId="0" applyNumberFormat="0" applyFont="0" applyBorder="0" applyAlignment="0" applyProtection="0">
      <alignment vertical="top"/>
    </xf>
    <xf numFmtId="168" fontId="28" fillId="36" borderId="0" applyBorder="0" applyProtection="0">
      <alignment horizontal="center"/>
    </xf>
    <xf numFmtId="169" fontId="27" fillId="2" borderId="0" applyNumberFormat="0" applyBorder="0" applyProtection="0">
      <alignment horizontal="center"/>
    </xf>
    <xf numFmtId="168" fontId="29" fillId="0" borderId="0" applyFont="0" applyFill="0" applyBorder="0" applyAlignment="0" applyProtection="0"/>
    <xf numFmtId="172" fontId="10" fillId="0" borderId="0" applyFont="0" applyFill="0" applyBorder="0" applyAlignment="0" applyProtection="0"/>
    <xf numFmtId="173" fontId="29" fillId="2" borderId="0" applyFont="0" applyFill="0" applyBorder="0" applyAlignment="0" applyProtection="0"/>
    <xf numFmtId="169" fontId="30" fillId="2" borderId="0" applyNumberFormat="0" applyFill="0" applyBorder="0" applyAlignment="0" applyProtection="0"/>
    <xf numFmtId="171" fontId="32" fillId="0" borderId="0" applyNumberFormat="0" applyFill="0" applyBorder="0" applyAlignment="0" applyProtection="0"/>
    <xf numFmtId="170" fontId="30" fillId="37" borderId="10" applyNumberFormat="0" applyAlignment="0" applyProtection="0">
      <protection locked="0"/>
    </xf>
  </cellStyleXfs>
  <cellXfs count="70">
    <xf numFmtId="171" fontId="0" fillId="0" borderId="0" xfId="0"/>
    <xf numFmtId="171" fontId="3" fillId="4" borderId="0" xfId="51" applyNumberFormat="1" applyFont="1" applyAlignment="1"/>
    <xf numFmtId="171" fontId="3" fillId="4" borderId="0" xfId="51" applyNumberFormat="1" applyFont="1" applyAlignment="1">
      <alignment horizontal="left" vertical="top"/>
    </xf>
    <xf numFmtId="171" fontId="3" fillId="3" borderId="0" xfId="0" applyFont="1" applyFill="1"/>
    <xf numFmtId="169" fontId="5" fillId="0" borderId="0" xfId="50" applyNumberFormat="1">
      <alignment horizontal="left" vertical="center"/>
    </xf>
    <xf numFmtId="171" fontId="3" fillId="0" borderId="0" xfId="0" applyFont="1" applyAlignment="1">
      <alignment vertical="top"/>
    </xf>
    <xf numFmtId="171" fontId="3" fillId="0" borderId="0" xfId="0" applyFont="1"/>
    <xf numFmtId="171" fontId="5" fillId="0" borderId="0" xfId="0" applyFont="1" applyAlignment="1">
      <alignment vertical="center"/>
    </xf>
    <xf numFmtId="171" fontId="6" fillId="0" borderId="0" xfId="0" applyFont="1" applyAlignment="1">
      <alignment vertical="center" wrapText="1"/>
    </xf>
    <xf numFmtId="171" fontId="4" fillId="0" borderId="0" xfId="0" applyFont="1" applyAlignment="1">
      <alignment horizontal="center" vertical="top"/>
    </xf>
    <xf numFmtId="171" fontId="26" fillId="0" borderId="0" xfId="0" applyFont="1"/>
    <xf numFmtId="169" fontId="30" fillId="0" borderId="0" xfId="57" applyFill="1" applyBorder="1" applyAlignment="1">
      <alignment vertical="top"/>
    </xf>
    <xf numFmtId="169" fontId="3" fillId="4" borderId="0" xfId="51" applyNumberFormat="1" applyFont="1" applyAlignment="1">
      <alignment horizontal="left" vertical="top"/>
    </xf>
    <xf numFmtId="169" fontId="4" fillId="4" borderId="0" xfId="51" applyNumberFormat="1" applyFont="1" applyAlignment="1">
      <alignment horizontal="center" vertical="top"/>
    </xf>
    <xf numFmtId="169" fontId="3" fillId="4" borderId="0" xfId="51" applyNumberFormat="1" applyFont="1" applyAlignment="1"/>
    <xf numFmtId="169" fontId="6" fillId="4" borderId="0" xfId="51" applyNumberFormat="1" applyFont="1" applyAlignment="1">
      <alignment vertical="center" wrapText="1"/>
    </xf>
    <xf numFmtId="169" fontId="3" fillId="4" borderId="0" xfId="51" applyNumberFormat="1" applyFont="1" applyAlignment="1">
      <alignment vertical="top"/>
    </xf>
    <xf numFmtId="169" fontId="8" fillId="4" borderId="0" xfId="51" applyNumberFormat="1" applyFont="1" applyAlignment="1">
      <alignment vertical="center" wrapText="1"/>
    </xf>
    <xf numFmtId="169" fontId="30" fillId="37" borderId="10" xfId="59" applyNumberFormat="1">
      <protection locked="0"/>
    </xf>
    <xf numFmtId="169" fontId="3" fillId="0" borderId="0" xfId="51" applyNumberFormat="1" applyFont="1" applyFill="1" applyAlignment="1"/>
    <xf numFmtId="171" fontId="0" fillId="4" borderId="0" xfId="51" applyNumberFormat="1" applyFont="1" applyAlignment="1"/>
    <xf numFmtId="171" fontId="3" fillId="4" borderId="0" xfId="51" applyNumberFormat="1" applyFont="1" applyAlignment="1">
      <alignment vertical="top"/>
    </xf>
    <xf numFmtId="171" fontId="5" fillId="4" borderId="0" xfId="51" applyNumberFormat="1" applyFont="1" applyAlignment="1">
      <alignment vertical="center"/>
    </xf>
    <xf numFmtId="171" fontId="5" fillId="0" borderId="0" xfId="50" applyNumberFormat="1" applyFill="1">
      <alignment horizontal="left" vertical="center"/>
    </xf>
    <xf numFmtId="171" fontId="0" fillId="0" borderId="0" xfId="0" quotePrefix="1"/>
    <xf numFmtId="171" fontId="3" fillId="4" borderId="11" xfId="51" applyNumberFormat="1" applyFont="1" applyBorder="1" applyAlignment="1">
      <alignment vertical="top"/>
    </xf>
    <xf numFmtId="171" fontId="3" fillId="4" borderId="0" xfId="51" applyNumberFormat="1" applyFont="1" applyAlignment="1">
      <alignment vertical="top" wrapText="1"/>
    </xf>
    <xf numFmtId="171" fontId="29" fillId="4" borderId="0" xfId="51" applyNumberFormat="1" applyFont="1" applyAlignment="1">
      <alignment horizontal="center" vertical="top"/>
    </xf>
    <xf numFmtId="169" fontId="29" fillId="4" borderId="0" xfId="51" applyNumberFormat="1" applyFont="1" applyAlignment="1">
      <alignment horizontal="center" vertical="top"/>
    </xf>
    <xf numFmtId="171" fontId="29" fillId="4" borderId="11" xfId="51" applyNumberFormat="1" applyFont="1" applyBorder="1" applyAlignment="1">
      <alignment vertical="top"/>
    </xf>
    <xf numFmtId="171" fontId="1" fillId="4" borderId="0" xfId="51" applyNumberFormat="1" applyFont="1" applyAlignment="1">
      <alignment horizontal="center" vertical="top"/>
    </xf>
    <xf numFmtId="171" fontId="1" fillId="4" borderId="11" xfId="51" applyNumberFormat="1" applyFont="1" applyBorder="1" applyAlignment="1">
      <alignment vertical="top"/>
    </xf>
    <xf numFmtId="171" fontId="1" fillId="4" borderId="11" xfId="51" applyNumberFormat="1" applyFont="1" applyBorder="1" applyAlignment="1">
      <alignment horizontal="center" vertical="top"/>
    </xf>
    <xf numFmtId="171" fontId="1" fillId="4" borderId="11" xfId="51" applyNumberFormat="1" applyFont="1" applyBorder="1" applyAlignment="1"/>
    <xf numFmtId="171" fontId="33" fillId="4" borderId="11" xfId="51" applyNumberFormat="1" applyFont="1" applyBorder="1" applyAlignment="1">
      <alignment vertical="center" wrapText="1"/>
    </xf>
    <xf numFmtId="171" fontId="31" fillId="2" borderId="0" xfId="48" applyNumberFormat="1" applyAlignment="1"/>
    <xf numFmtId="171" fontId="9" fillId="36" borderId="0" xfId="49" applyNumberFormat="1" applyAlignment="1"/>
    <xf numFmtId="171" fontId="5" fillId="4" borderId="0" xfId="50" applyNumberFormat="1" applyFill="1" applyAlignment="1"/>
    <xf numFmtId="171" fontId="29" fillId="4" borderId="0" xfId="51" applyNumberFormat="1" applyFont="1" applyAlignment="1"/>
    <xf numFmtId="171" fontId="27" fillId="2" borderId="0" xfId="48" applyNumberFormat="1" applyFont="1" applyAlignment="1"/>
    <xf numFmtId="171" fontId="27" fillId="36" borderId="0" xfId="49" applyNumberFormat="1" applyFont="1" applyAlignment="1"/>
    <xf numFmtId="169" fontId="35" fillId="4" borderId="0" xfId="51" applyNumberFormat="1" applyFont="1" applyBorder="1" applyAlignment="1">
      <alignment horizontal="center" vertical="center" wrapText="1"/>
    </xf>
    <xf numFmtId="169" fontId="34" fillId="4" borderId="0" xfId="51" applyNumberFormat="1" applyFont="1" applyAlignment="1">
      <alignment horizontal="center" vertical="center" wrapText="1"/>
    </xf>
    <xf numFmtId="169" fontId="31" fillId="2" borderId="0" xfId="48" applyNumberFormat="1" applyAlignment="1">
      <alignment horizontal="center"/>
    </xf>
    <xf numFmtId="169" fontId="3" fillId="4" borderId="0" xfId="51" applyNumberFormat="1" applyFont="1" applyAlignment="1">
      <alignment horizontal="left" vertical="top"/>
    </xf>
    <xf numFmtId="169" fontId="31" fillId="36" borderId="0" xfId="49" applyNumberFormat="1" applyFont="1" applyAlignment="1">
      <alignment horizontal="center" vertical="center"/>
    </xf>
    <xf numFmtId="171" fontId="0" fillId="4" borderId="0" xfId="51" applyNumberFormat="1" applyFont="1" applyAlignment="1"/>
    <xf numFmtId="171" fontId="5" fillId="4" borderId="0" xfId="50" applyNumberFormat="1" applyFill="1" applyAlignment="1">
      <alignment horizontal="left"/>
    </xf>
    <xf numFmtId="171" fontId="0" fillId="4" borderId="0" xfId="51" applyNumberFormat="1" applyFont="1" applyAlignment="1">
      <alignment horizontal="left"/>
    </xf>
    <xf numFmtId="171" fontId="5" fillId="4" borderId="0" xfId="50" applyNumberFormat="1" applyFill="1" applyAlignment="1">
      <alignment horizontal="left" vertical="center"/>
    </xf>
    <xf numFmtId="171" fontId="36" fillId="0" borderId="0" xfId="0" applyFont="1"/>
    <xf numFmtId="171" fontId="36" fillId="0" borderId="0" xfId="0" applyFont="1" applyAlignment="1">
      <alignment horizontal="right"/>
    </xf>
    <xf numFmtId="3" fontId="30" fillId="0" borderId="0" xfId="0" applyNumberFormat="1" applyFont="1"/>
    <xf numFmtId="174" fontId="30" fillId="0" borderId="0" xfId="0" applyNumberFormat="1" applyFont="1"/>
    <xf numFmtId="3" fontId="0" fillId="0" borderId="0" xfId="0" applyNumberFormat="1"/>
    <xf numFmtId="175" fontId="0" fillId="0" borderId="0" xfId="0" applyNumberFormat="1"/>
    <xf numFmtId="175" fontId="36" fillId="0" borderId="0" xfId="0" applyNumberFormat="1" applyFont="1"/>
    <xf numFmtId="175" fontId="0" fillId="0" borderId="0" xfId="0" applyNumberFormat="1" applyFill="1"/>
    <xf numFmtId="171" fontId="37" fillId="0" borderId="0" xfId="0" applyFont="1"/>
    <xf numFmtId="171" fontId="0" fillId="0" borderId="0" xfId="0" applyFont="1"/>
    <xf numFmtId="180" fontId="30" fillId="0" borderId="0" xfId="0" applyNumberFormat="1" applyFont="1" applyAlignment="1">
      <alignment horizontal="right"/>
    </xf>
    <xf numFmtId="181" fontId="30" fillId="0" borderId="0" xfId="0" applyNumberFormat="1" applyFont="1" applyAlignment="1">
      <alignment horizontal="right"/>
    </xf>
    <xf numFmtId="182" fontId="38" fillId="0" borderId="0" xfId="0" applyNumberFormat="1" applyFont="1"/>
    <xf numFmtId="171" fontId="38" fillId="0" borderId="0" xfId="0" applyFont="1" applyAlignment="1">
      <alignment horizontal="right"/>
    </xf>
    <xf numFmtId="1" fontId="36" fillId="0" borderId="0" xfId="0" applyNumberFormat="1" applyFont="1" applyAlignment="1">
      <alignment horizontal="right"/>
    </xf>
    <xf numFmtId="171" fontId="39" fillId="0" borderId="0" xfId="0" applyFont="1" applyAlignment="1">
      <alignment horizontal="right"/>
    </xf>
    <xf numFmtId="171" fontId="30" fillId="0" borderId="0" xfId="57" applyNumberFormat="1" applyFill="1" applyAlignment="1">
      <alignment horizontal="right"/>
    </xf>
    <xf numFmtId="171" fontId="30" fillId="0" borderId="0" xfId="57" applyNumberFormat="1" applyFill="1"/>
    <xf numFmtId="171" fontId="30" fillId="37" borderId="10" xfId="59" applyNumberFormat="1" applyAlignment="1" applyProtection="1">
      <alignment horizontal="right"/>
    </xf>
    <xf numFmtId="171" fontId="39" fillId="0" borderId="0" xfId="0" applyFont="1" applyAlignment="1"/>
  </cellXfs>
  <cellStyles count="60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ackground Fill" xfId="51" xr:uid="{00000000-0005-0000-0000-000018000000}"/>
    <cellStyle name="Bad" xfId="13" builtinId="27" hidden="1"/>
    <cellStyle name="Calculation" xfId="17" builtinId="22" hidden="1"/>
    <cellStyle name="Check Cell" xfId="19" builtinId="23" hidden="1"/>
    <cellStyle name="Column Heading" xfId="53" xr:uid="{00000000-0005-0000-0000-00002D000000}"/>
    <cellStyle name="Comma" xfId="2" builtinId="3" hidden="1"/>
    <cellStyle name="Comma [0]" xfId="3" builtinId="6" hidden="1"/>
    <cellStyle name="Currency" xfId="4" builtinId="4" hidden="1"/>
    <cellStyle name="Currency [0]" xfId="5" builtinId="7" hidden="1"/>
    <cellStyle name="Date" xfId="54" xr:uid="{00000000-0005-0000-0000-000023000000}"/>
    <cellStyle name="Date Heading" xfId="52" xr:uid="{00000000-0005-0000-0000-000024000000}"/>
    <cellStyle name="Explanatory Text" xfId="22" builtinId="53" hidden="1"/>
    <cellStyle name="Good" xfId="12" builtinId="26" hidden="1"/>
    <cellStyle name="Hard Coded Number" xfId="57" xr:uid="{00000000-0005-0000-0000-000027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yperlink" xfId="1" builtinId="8" hidden="1" customBuiltin="1"/>
    <cellStyle name="Hyperlink" xfId="58" builtinId="8" customBuiltin="1"/>
    <cellStyle name="Input" xfId="15" builtinId="20" hidden="1"/>
    <cellStyle name="Input" xfId="59" builtinId="20" customBuiltin="1"/>
    <cellStyle name="Linked Cell" xfId="18" builtinId="24" hidden="1"/>
    <cellStyle name="Multiple" xfId="55" xr:uid="{00000000-0005-0000-0000-000032000000}"/>
    <cellStyle name="Neutral" xfId="14" builtinId="28" hidden="1"/>
    <cellStyle name="Normal" xfId="0" builtinId="0" customBuiltin="1"/>
    <cellStyle name="Note" xfId="21" builtinId="10" hidden="1"/>
    <cellStyle name="Output" xfId="16" builtinId="21" hidden="1"/>
    <cellStyle name="Percent" xfId="6" builtinId="5" hidden="1"/>
    <cellStyle name="Percent" xfId="56" builtinId="5" customBuiltin="1"/>
    <cellStyle name="Primary Title" xfId="48" xr:uid="{00000000-0005-0000-0000-00003A000000}"/>
    <cellStyle name="Secondary Title" xfId="49" xr:uid="{00000000-0005-0000-0000-00003C000000}"/>
    <cellStyle name="Tertiary Title" xfId="50" xr:uid="{00000000-0005-0000-0000-00003D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F0F8FE"/>
      <color rgb="FF085393"/>
      <color rgb="FF163260"/>
      <color rgb="FFDB7D6A"/>
      <color rgb="FF1A1A1A"/>
      <color rgb="FFDBEEFD"/>
      <color rgb="FFBBDEFB"/>
      <color rgb="FF0000FF"/>
      <color rgb="FFEBF1FB"/>
      <color rgb="FFD3E0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0</xdr:row>
      <xdr:rowOff>1021080</xdr:rowOff>
    </xdr:from>
    <xdr:to>
      <xdr:col>9</xdr:col>
      <xdr:colOff>457200</xdr:colOff>
      <xdr:row>0</xdr:row>
      <xdr:rowOff>1552395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0" y="1021080"/>
          <a:ext cx="3787140" cy="522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2133599</xdr:colOff>
      <xdr:row>0</xdr:row>
      <xdr:rowOff>123820</xdr:rowOff>
    </xdr:from>
    <xdr:to>
      <xdr:col>17</xdr:col>
      <xdr:colOff>28498</xdr:colOff>
      <xdr:row>0</xdr:row>
      <xdr:rowOff>489515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4" y="123820"/>
          <a:ext cx="428549" cy="3656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New FE Brand">
      <a:dk1>
        <a:srgbClr val="1A1A1A"/>
      </a:dk1>
      <a:lt1>
        <a:srgbClr val="FFFFFF"/>
      </a:lt1>
      <a:dk2>
        <a:srgbClr val="163260"/>
      </a:dk2>
      <a:lt2>
        <a:srgbClr val="F2F2F2"/>
      </a:lt2>
      <a:accent1>
        <a:srgbClr val="444863"/>
      </a:accent1>
      <a:accent2>
        <a:srgbClr val="788F9D"/>
      </a:accent2>
      <a:accent3>
        <a:srgbClr val="8CB78A"/>
      </a:accent3>
      <a:accent4>
        <a:srgbClr val="CC7C89"/>
      </a:accent4>
      <a:accent5>
        <a:srgbClr val="DB7D6A"/>
      </a:accent5>
      <a:accent6>
        <a:srgbClr val="959595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1D851BE-354F-46D2-861A-B422544EBD88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94df6e3f-e424-4c15-887d-6f1f6f66bad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e.training/" TargetMode="Externa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showGridLines="0" zoomScaleNormal="100" workbookViewId="0">
      <selection activeCell="A2" sqref="A2:N2"/>
    </sheetView>
  </sheetViews>
  <sheetFormatPr defaultColWidth="9.140625" defaultRowHeight="15" x14ac:dyDescent="0.25"/>
  <cols>
    <col min="1" max="1" width="9.85546875" customWidth="1"/>
    <col min="2" max="13" width="9.28515625" customWidth="1"/>
    <col min="14" max="14" width="9.85546875" customWidth="1"/>
    <col min="15" max="19" width="9.140625" customWidth="1"/>
  </cols>
  <sheetData>
    <row r="1" spans="1:14" s="10" customFormat="1" ht="189.75" customHeight="1" x14ac:dyDescent="0.4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5" customFormat="1" ht="75" customHeight="1" x14ac:dyDescent="0.25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s="6" customFormat="1" ht="7.5" customHeight="1" x14ac:dyDescent="0.25">
      <c r="B3" s="7"/>
      <c r="C3" s="7"/>
      <c r="F3" s="8"/>
      <c r="G3" s="8"/>
      <c r="H3" s="8"/>
      <c r="I3" s="8"/>
      <c r="J3" s="8"/>
      <c r="K3" s="8"/>
    </row>
    <row r="4" spans="1:14" s="6" customFormat="1" ht="15" customHeight="1" x14ac:dyDescent="0.25">
      <c r="A4" s="12"/>
      <c r="B4" s="13"/>
      <c r="C4" s="44"/>
      <c r="D4" s="44"/>
      <c r="E4" s="14"/>
      <c r="F4" s="15"/>
      <c r="G4" s="15"/>
      <c r="H4" s="15"/>
      <c r="I4" s="15"/>
      <c r="J4" s="15"/>
      <c r="K4" s="15"/>
      <c r="L4" s="14"/>
      <c r="M4" s="14"/>
      <c r="N4" s="14"/>
    </row>
    <row r="5" spans="1:14" s="6" customFormat="1" ht="15" customHeight="1" x14ac:dyDescent="0.25">
      <c r="A5" s="42" t="s">
        <v>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s="6" customFormat="1" ht="15" customHeight="1" x14ac:dyDescent="0.2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7" spans="1:14" s="6" customFormat="1" ht="15" customHeight="1" x14ac:dyDescent="0.25">
      <c r="A7" s="42" t="str">
        <f ca="1">"© "&amp;YEAR(TODAY())&amp;" Financial Edge Training"</f>
        <v>© 2026 Financial Edge Training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s="6" customFormat="1" ht="15" customHeight="1" x14ac:dyDescent="0.25">
      <c r="A8" s="41" t="s">
        <v>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s="6" customFormat="1" ht="15" customHeight="1" thickBot="1" x14ac:dyDescent="0.3">
      <c r="A9" s="31"/>
      <c r="B9" s="32"/>
      <c r="C9" s="31"/>
      <c r="D9" s="31"/>
      <c r="E9" s="33"/>
      <c r="F9" s="34"/>
      <c r="G9" s="34"/>
      <c r="H9" s="34"/>
      <c r="I9" s="34"/>
      <c r="J9" s="34"/>
      <c r="K9" s="34"/>
      <c r="L9" s="33"/>
      <c r="M9" s="33"/>
      <c r="N9" s="33"/>
    </row>
  </sheetData>
  <mergeCells count="6">
    <mergeCell ref="A8:N8"/>
    <mergeCell ref="A1:N1"/>
    <mergeCell ref="C4:D4"/>
    <mergeCell ref="A2:N2"/>
    <mergeCell ref="A5:N6"/>
    <mergeCell ref="A7:N7"/>
  </mergeCells>
  <hyperlinks>
    <hyperlink ref="A8" r:id="rId1" xr:uid="{862FB886-0E77-43B0-A664-3C4707117648}"/>
  </hyperlinks>
  <pageMargins left="0.7" right="0.7" top="0.75" bottom="0.75" header="0.3" footer="0.3"/>
  <pageSetup paperSize="9" scale="99" orientation="landscape" verticalDpi="1200" r:id="rId2"/>
  <headerFooter>
    <oddHeader xml:space="preserve">&amp;R&amp;10&amp;F 
&amp;A
</oddHeader>
    <oddFooter>&amp;L&amp;10© 2025&amp;C&amp;10Page &amp;P of &amp;N&amp;R&amp;G</oddFooter>
  </headerFooter>
  <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showGridLines="0" zoomScaleNormal="100" workbookViewId="0"/>
  </sheetViews>
  <sheetFormatPr defaultColWidth="9.140625" defaultRowHeight="15" x14ac:dyDescent="0.25"/>
  <cols>
    <col min="1" max="1" width="1.42578125" customWidth="1"/>
    <col min="2" max="2" width="2.85546875" customWidth="1"/>
    <col min="3" max="3" width="13.28515625" customWidth="1"/>
    <col min="4" max="4" width="2.85546875" customWidth="1"/>
    <col min="5" max="7" width="1.42578125" customWidth="1"/>
    <col min="8" max="8" width="2.85546875" customWidth="1"/>
    <col min="9" max="9" width="42.7109375" customWidth="1"/>
    <col min="10" max="11" width="1.42578125" customWidth="1"/>
    <col min="12" max="12" width="15.5703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</cols>
  <sheetData>
    <row r="1" spans="1:18" ht="45" customHeight="1" x14ac:dyDescent="0.45">
      <c r="A1" s="35" t="str">
        <f>Welcome!A2</f>
        <v>Debt in PE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30" customHeight="1" x14ac:dyDescent="0.35">
      <c r="A2" s="36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s="3" customFormat="1" ht="7.5" customHeight="1" x14ac:dyDescent="0.25"/>
    <row r="4" spans="1:18" s="3" customFormat="1" ht="22.5" customHeight="1" x14ac:dyDescent="0.25">
      <c r="A4" s="1"/>
      <c r="B4" s="37" t="s">
        <v>3</v>
      </c>
      <c r="C4" s="20"/>
      <c r="D4" s="20"/>
      <c r="E4" s="20"/>
      <c r="F4" s="20"/>
      <c r="G4" s="20"/>
      <c r="H4" s="20"/>
      <c r="I4" s="20"/>
      <c r="K4" s="1"/>
      <c r="L4" s="47" t="s">
        <v>4</v>
      </c>
      <c r="M4" s="47"/>
      <c r="N4" s="47"/>
      <c r="O4" s="47"/>
      <c r="P4" s="47"/>
      <c r="Q4" s="20"/>
      <c r="R4" s="15"/>
    </row>
    <row r="5" spans="1:18" s="3" customFormat="1" ht="15" customHeight="1" x14ac:dyDescent="0.25">
      <c r="A5" s="2"/>
      <c r="B5" s="30" t="s">
        <v>5</v>
      </c>
      <c r="C5" s="20" t="s">
        <v>6</v>
      </c>
      <c r="D5" s="20"/>
      <c r="E5" s="20"/>
      <c r="F5" s="20"/>
      <c r="G5" s="20"/>
      <c r="H5" s="20"/>
      <c r="I5" s="20"/>
      <c r="K5" s="1"/>
      <c r="L5" s="38" t="s">
        <v>7</v>
      </c>
      <c r="M5" s="20"/>
      <c r="N5" s="46" t="s">
        <v>8</v>
      </c>
      <c r="O5" s="46"/>
      <c r="P5" s="46"/>
      <c r="Q5" s="46"/>
      <c r="R5" s="15"/>
    </row>
    <row r="6" spans="1:18" s="3" customFormat="1" ht="15" customHeight="1" x14ac:dyDescent="0.25">
      <c r="A6" s="26"/>
      <c r="B6" s="30" t="s">
        <v>5</v>
      </c>
      <c r="C6" s="20" t="s">
        <v>9</v>
      </c>
      <c r="D6" s="20"/>
      <c r="E6" s="20"/>
      <c r="F6" s="20"/>
      <c r="G6" s="20"/>
      <c r="H6" s="20"/>
      <c r="I6" s="20"/>
      <c r="K6" s="2"/>
      <c r="L6" s="38" t="s">
        <v>10</v>
      </c>
      <c r="M6" s="20"/>
      <c r="N6" s="46" t="s">
        <v>11</v>
      </c>
      <c r="O6" s="46"/>
      <c r="P6" s="46"/>
      <c r="Q6" s="46"/>
      <c r="R6" s="15"/>
    </row>
    <row r="7" spans="1:18" s="3" customFormat="1" ht="15" customHeight="1" x14ac:dyDescent="0.25">
      <c r="A7" s="21"/>
      <c r="B7" s="30" t="s">
        <v>5</v>
      </c>
      <c r="C7" s="20" t="s">
        <v>12</v>
      </c>
      <c r="D7" s="20"/>
      <c r="E7" s="20"/>
      <c r="F7" s="20"/>
      <c r="G7" s="20"/>
      <c r="H7" s="20"/>
      <c r="I7" s="20"/>
      <c r="K7" s="26"/>
      <c r="L7" s="38" t="s">
        <v>13</v>
      </c>
      <c r="M7" s="20"/>
      <c r="N7" s="46" t="s">
        <v>14</v>
      </c>
      <c r="O7" s="46"/>
      <c r="P7" s="46"/>
      <c r="Q7" s="46"/>
      <c r="R7" s="15"/>
    </row>
    <row r="8" spans="1:18" s="3" customFormat="1" ht="15" customHeight="1" x14ac:dyDescent="0.25">
      <c r="A8" s="21"/>
      <c r="B8" s="27"/>
      <c r="C8" s="20"/>
      <c r="D8" s="20"/>
      <c r="E8" s="20"/>
      <c r="F8" s="20"/>
      <c r="G8" s="20"/>
      <c r="H8" s="20"/>
      <c r="I8" s="20"/>
      <c r="K8" s="21"/>
      <c r="L8" s="38" t="s">
        <v>15</v>
      </c>
      <c r="M8" s="20"/>
      <c r="N8" s="46" t="s">
        <v>16</v>
      </c>
      <c r="O8" s="46"/>
      <c r="P8" s="46"/>
      <c r="Q8" s="46"/>
      <c r="R8" s="15"/>
    </row>
    <row r="9" spans="1:18" s="3" customFormat="1" ht="15" customHeight="1" x14ac:dyDescent="0.25">
      <c r="A9" s="16"/>
      <c r="B9" s="28"/>
      <c r="C9" s="20"/>
      <c r="D9" s="20"/>
      <c r="E9" s="20"/>
      <c r="F9" s="20"/>
      <c r="G9" s="20"/>
      <c r="H9" s="20"/>
      <c r="I9" s="20"/>
      <c r="K9" s="21"/>
      <c r="L9" s="38" t="s">
        <v>17</v>
      </c>
      <c r="M9" s="20"/>
      <c r="N9" s="46" t="s">
        <v>18</v>
      </c>
      <c r="O9" s="46"/>
      <c r="P9" s="46"/>
      <c r="Q9" s="46"/>
      <c r="R9" s="15"/>
    </row>
    <row r="10" spans="1:18" s="3" customFormat="1" ht="15" customHeight="1" x14ac:dyDescent="0.25">
      <c r="A10" s="14"/>
      <c r="B10" s="14"/>
      <c r="C10" s="20"/>
      <c r="D10" s="20"/>
      <c r="E10" s="20"/>
      <c r="F10" s="20"/>
      <c r="G10" s="20"/>
      <c r="H10" s="20"/>
      <c r="I10" s="20"/>
      <c r="K10" s="21"/>
      <c r="L10" s="38" t="s">
        <v>19</v>
      </c>
      <c r="M10" s="20"/>
      <c r="N10" s="48">
        <v>0</v>
      </c>
      <c r="O10" s="48"/>
      <c r="P10" s="48"/>
      <c r="Q10" s="48"/>
      <c r="R10" s="17"/>
    </row>
    <row r="11" spans="1:18" s="3" customFormat="1" ht="15" customHeight="1" thickBot="1" x14ac:dyDescent="0.3">
      <c r="A11" s="25"/>
      <c r="B11" s="25"/>
      <c r="C11" s="25"/>
      <c r="D11" s="25"/>
      <c r="E11" s="25"/>
      <c r="F11" s="25"/>
      <c r="G11" s="25"/>
      <c r="H11" s="25"/>
      <c r="I11" s="25"/>
      <c r="K11" s="25"/>
      <c r="L11" s="29"/>
      <c r="M11" s="29"/>
      <c r="N11" s="29"/>
      <c r="O11" s="29"/>
      <c r="P11" s="29"/>
      <c r="Q11" s="29"/>
      <c r="R11" s="25"/>
    </row>
    <row r="12" spans="1:18" s="3" customFormat="1" ht="7.5" customHeight="1" x14ac:dyDescent="0.25">
      <c r="K12" s="8"/>
      <c r="L12" s="8"/>
      <c r="M12" s="8"/>
      <c r="N12" s="8"/>
      <c r="O12" s="8"/>
      <c r="P12" s="8"/>
      <c r="Q12" s="8"/>
      <c r="R12" s="8"/>
    </row>
    <row r="13" spans="1:18" s="3" customFormat="1" ht="22.5" customHeight="1" x14ac:dyDescent="0.25">
      <c r="A13" s="20"/>
      <c r="B13" s="37" t="s">
        <v>20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N13" s="1"/>
      <c r="O13" s="49" t="s">
        <v>21</v>
      </c>
      <c r="P13" s="49"/>
      <c r="Q13" s="49"/>
      <c r="R13" s="22"/>
    </row>
    <row r="14" spans="1:18" s="3" customFormat="1" ht="15" customHeight="1" x14ac:dyDescent="0.25">
      <c r="A14" s="21"/>
      <c r="B14" s="20" t="s">
        <v>22</v>
      </c>
      <c r="C14" s="20"/>
      <c r="D14" s="20" t="s">
        <v>23</v>
      </c>
      <c r="E14" s="20"/>
      <c r="F14" s="20"/>
      <c r="G14" s="20"/>
      <c r="H14" s="20"/>
      <c r="I14" s="20"/>
      <c r="J14" s="20"/>
      <c r="K14" s="20"/>
      <c r="L14" s="20"/>
      <c r="N14" s="2"/>
      <c r="O14" s="9"/>
      <c r="P14" s="5"/>
      <c r="Q14" s="5"/>
      <c r="R14" s="21"/>
    </row>
    <row r="15" spans="1:18" s="3" customFormat="1" ht="15" customHeight="1" x14ac:dyDescent="0.25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N15" s="26"/>
      <c r="O15" s="9"/>
      <c r="P15" s="18" t="s">
        <v>24</v>
      </c>
      <c r="Q15" s="5"/>
      <c r="R15" s="21"/>
    </row>
    <row r="16" spans="1:18" s="3" customFormat="1" ht="15" customHeight="1" x14ac:dyDescent="0.25">
      <c r="A16" s="21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N16" s="21"/>
      <c r="O16" s="9"/>
      <c r="P16" s="11" t="s">
        <v>25</v>
      </c>
      <c r="Q16" s="5"/>
      <c r="R16" s="21"/>
    </row>
    <row r="17" spans="1:18" s="3" customFormat="1" ht="15" customHeight="1" x14ac:dyDescent="0.25">
      <c r="A17" s="21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N17" s="21"/>
      <c r="O17" s="9"/>
      <c r="P17" t="s">
        <v>26</v>
      </c>
      <c r="Q17" s="5"/>
      <c r="R17" s="21"/>
    </row>
    <row r="18" spans="1:18" s="3" customFormat="1" ht="15" customHeight="1" x14ac:dyDescent="0.25">
      <c r="A18" s="14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N18" s="14"/>
      <c r="O18" s="19"/>
      <c r="P18" s="19"/>
      <c r="Q18" s="19"/>
      <c r="R18" s="14"/>
    </row>
    <row r="19" spans="1:18" ht="15.75" thickBot="1" x14ac:dyDescent="0.3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N19" s="25"/>
      <c r="O19" s="25"/>
      <c r="P19" s="25"/>
      <c r="Q19" s="25"/>
      <c r="R19" s="25"/>
    </row>
  </sheetData>
  <mergeCells count="14">
    <mergeCell ref="L4:P4"/>
    <mergeCell ref="N10:Q10"/>
    <mergeCell ref="O13:Q13"/>
    <mergeCell ref="N5:Q5"/>
    <mergeCell ref="N6:Q6"/>
    <mergeCell ref="N7:Q7"/>
    <mergeCell ref="N8:Q8"/>
    <mergeCell ref="N9:Q9"/>
    <mergeCell ref="B16:C16"/>
    <mergeCell ref="B17:C17"/>
    <mergeCell ref="B18:C18"/>
    <mergeCell ref="D16:L16"/>
    <mergeCell ref="D17:L17"/>
    <mergeCell ref="D18:L18"/>
  </mergeCells>
  <pageMargins left="0.7" right="0.7" top="0.75" bottom="0.75" header="0.3" footer="0.3"/>
  <pageSetup paperSize="9" scale="99" orientation="landscape" verticalDpi="1200" r:id="rId1"/>
  <headerFooter>
    <oddHeader xml:space="preserve">&amp;R&amp;10&amp;F 
&amp;A
</oddHeader>
    <oddFooter>&amp;L&amp;10© 2025&amp;C&amp;10Page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6"/>
  <sheetViews>
    <sheetView tabSelected="1" topLeftCell="A46" zoomScaleNormal="100" workbookViewId="0">
      <selection activeCell="J84" sqref="J84"/>
    </sheetView>
  </sheetViews>
  <sheetFormatPr defaultColWidth="9.140625" defaultRowHeight="15" customHeight="1" x14ac:dyDescent="0.25"/>
  <cols>
    <col min="1" max="1" width="1.5703125" style="4" customWidth="1"/>
    <col min="2" max="2" width="40.5703125" customWidth="1"/>
    <col min="3" max="10" width="11.5703125" customWidth="1"/>
    <col min="11" max="12" width="9.140625" customWidth="1"/>
  </cols>
  <sheetData>
    <row r="1" spans="1:10" ht="45" customHeight="1" x14ac:dyDescent="0.45">
      <c r="A1" s="35" t="str">
        <f>Welcome!A2</f>
        <v>Debt in PE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30" customHeight="1" x14ac:dyDescent="0.35">
      <c r="A2" s="36"/>
      <c r="B2" s="40"/>
      <c r="C2" s="40"/>
      <c r="D2" s="40"/>
      <c r="E2" s="40"/>
      <c r="F2" s="40"/>
      <c r="G2" s="40"/>
      <c r="H2" s="40"/>
      <c r="I2" s="40"/>
      <c r="J2" s="40"/>
    </row>
    <row r="4" spans="1:10" ht="15" customHeight="1" x14ac:dyDescent="0.25">
      <c r="A4" s="4" t="s">
        <v>74</v>
      </c>
    </row>
    <row r="5" spans="1:10" ht="15" customHeight="1" x14ac:dyDescent="0.25">
      <c r="B5" t="s">
        <v>65</v>
      </c>
      <c r="E5" s="24"/>
    </row>
    <row r="6" spans="1:10" ht="15" customHeight="1" x14ac:dyDescent="0.25">
      <c r="B6" t="s">
        <v>35</v>
      </c>
      <c r="C6" t="s">
        <v>34</v>
      </c>
    </row>
    <row r="7" spans="1:10" ht="15" customHeight="1" x14ac:dyDescent="0.25">
      <c r="B7" t="s">
        <v>27</v>
      </c>
      <c r="C7" t="s">
        <v>28</v>
      </c>
    </row>
    <row r="8" spans="1:10" ht="15" customHeight="1" x14ac:dyDescent="0.25">
      <c r="A8" s="23"/>
      <c r="B8" t="s">
        <v>29</v>
      </c>
      <c r="C8" t="s">
        <v>30</v>
      </c>
    </row>
    <row r="10" spans="1:10" ht="15" customHeight="1" x14ac:dyDescent="0.25">
      <c r="B10" s="50" t="s">
        <v>31</v>
      </c>
    </row>
    <row r="11" spans="1:10" ht="15" customHeight="1" x14ac:dyDescent="0.25">
      <c r="B11" t="s">
        <v>32</v>
      </c>
    </row>
    <row r="12" spans="1:10" ht="15" customHeight="1" x14ac:dyDescent="0.25">
      <c r="B12" t="s">
        <v>64</v>
      </c>
    </row>
    <row r="14" spans="1:10" ht="15" customHeight="1" x14ac:dyDescent="0.25">
      <c r="A14" s="4" t="s">
        <v>75</v>
      </c>
    </row>
    <row r="15" spans="1:10" ht="15" customHeight="1" x14ac:dyDescent="0.25">
      <c r="B15" t="s">
        <v>33</v>
      </c>
    </row>
    <row r="16" spans="1:10" ht="15" customHeight="1" x14ac:dyDescent="0.25">
      <c r="B16" t="s">
        <v>66</v>
      </c>
    </row>
    <row r="18" spans="1:10" ht="15" customHeight="1" x14ac:dyDescent="0.25">
      <c r="B18" s="50" t="s">
        <v>31</v>
      </c>
    </row>
    <row r="19" spans="1:10" ht="15" customHeight="1" x14ac:dyDescent="0.25">
      <c r="B19" t="s">
        <v>67</v>
      </c>
    </row>
    <row r="20" spans="1:10" ht="15" customHeight="1" x14ac:dyDescent="0.25">
      <c r="B20" t="s">
        <v>68</v>
      </c>
    </row>
    <row r="22" spans="1:10" ht="15" customHeight="1" x14ac:dyDescent="0.25">
      <c r="A22" s="4" t="s">
        <v>38</v>
      </c>
    </row>
    <row r="23" spans="1:10" ht="15" customHeight="1" x14ac:dyDescent="0.25">
      <c r="B23" t="s">
        <v>36</v>
      </c>
    </row>
    <row r="24" spans="1:10" ht="15" customHeight="1" x14ac:dyDescent="0.25">
      <c r="B24" t="s">
        <v>37</v>
      </c>
    </row>
    <row r="25" spans="1:10" ht="15" customHeight="1" x14ac:dyDescent="0.25">
      <c r="E25" s="50" t="s">
        <v>63</v>
      </c>
    </row>
    <row r="26" spans="1:10" ht="15" customHeight="1" x14ac:dyDescent="0.25">
      <c r="B26" t="s">
        <v>39</v>
      </c>
      <c r="E26" t="s">
        <v>39</v>
      </c>
    </row>
    <row r="27" spans="1:10" ht="15" customHeight="1" x14ac:dyDescent="0.25">
      <c r="B27" t="s">
        <v>42</v>
      </c>
      <c r="E27" t="s">
        <v>42</v>
      </c>
    </row>
    <row r="28" spans="1:10" ht="15" customHeight="1" x14ac:dyDescent="0.25">
      <c r="B28" t="s">
        <v>43</v>
      </c>
      <c r="E28" t="s">
        <v>43</v>
      </c>
    </row>
    <row r="29" spans="1:10" ht="15" customHeight="1" x14ac:dyDescent="0.25">
      <c r="B29" t="s">
        <v>40</v>
      </c>
      <c r="E29" t="s">
        <v>40</v>
      </c>
      <c r="J29" s="58" t="s">
        <v>69</v>
      </c>
    </row>
    <row r="30" spans="1:10" ht="15" customHeight="1" x14ac:dyDescent="0.25">
      <c r="B30" t="s">
        <v>41</v>
      </c>
      <c r="E30" t="s">
        <v>41</v>
      </c>
      <c r="J30" s="58" t="s">
        <v>70</v>
      </c>
    </row>
    <row r="31" spans="1:10" ht="15" customHeight="1" x14ac:dyDescent="0.25">
      <c r="B31" t="s">
        <v>44</v>
      </c>
      <c r="E31" t="s">
        <v>44</v>
      </c>
    </row>
    <row r="33" spans="1:5" ht="15" customHeight="1" x14ac:dyDescent="0.25">
      <c r="A33" s="4" t="s">
        <v>45</v>
      </c>
    </row>
    <row r="34" spans="1:5" ht="15" customHeight="1" x14ac:dyDescent="0.25">
      <c r="B34" t="s">
        <v>46</v>
      </c>
    </row>
    <row r="36" spans="1:5" ht="15" customHeight="1" x14ac:dyDescent="0.25">
      <c r="B36" s="50" t="s">
        <v>31</v>
      </c>
    </row>
    <row r="37" spans="1:5" ht="15" customHeight="1" x14ac:dyDescent="0.25">
      <c r="B37" t="s">
        <v>47</v>
      </c>
    </row>
    <row r="38" spans="1:5" ht="15" customHeight="1" x14ac:dyDescent="0.25">
      <c r="B38" t="s">
        <v>71</v>
      </c>
    </row>
    <row r="39" spans="1:5" ht="15" customHeight="1" x14ac:dyDescent="0.25">
      <c r="B39" t="s">
        <v>72</v>
      </c>
    </row>
    <row r="40" spans="1:5" ht="15" customHeight="1" x14ac:dyDescent="0.25">
      <c r="B40" t="s">
        <v>73</v>
      </c>
    </row>
    <row r="42" spans="1:5" ht="15" customHeight="1" x14ac:dyDescent="0.25">
      <c r="A42" s="4" t="s">
        <v>48</v>
      </c>
    </row>
    <row r="43" spans="1:5" ht="15" customHeight="1" x14ac:dyDescent="0.25">
      <c r="B43" t="s">
        <v>50</v>
      </c>
    </row>
    <row r="44" spans="1:5" ht="15" customHeight="1" x14ac:dyDescent="0.25">
      <c r="B44" t="s">
        <v>51</v>
      </c>
    </row>
    <row r="45" spans="1:5" ht="15" customHeight="1" x14ac:dyDescent="0.25">
      <c r="B45" s="50"/>
    </row>
    <row r="46" spans="1:5" ht="15" customHeight="1" x14ac:dyDescent="0.25">
      <c r="C46" s="51" t="s">
        <v>52</v>
      </c>
      <c r="D46" s="51" t="s">
        <v>53</v>
      </c>
      <c r="E46" s="51" t="s">
        <v>62</v>
      </c>
    </row>
    <row r="47" spans="1:5" ht="15" customHeight="1" x14ac:dyDescent="0.25">
      <c r="B47" t="s">
        <v>49</v>
      </c>
      <c r="C47" s="52">
        <v>600</v>
      </c>
      <c r="D47" s="53">
        <v>7.0000000000000007E-2</v>
      </c>
      <c r="E47" s="57">
        <f>C47*D47</f>
        <v>42.000000000000007</v>
      </c>
    </row>
    <row r="48" spans="1:5" ht="15" customHeight="1" x14ac:dyDescent="0.25">
      <c r="B48" t="s">
        <v>54</v>
      </c>
      <c r="C48" s="52">
        <v>180</v>
      </c>
      <c r="D48" s="53">
        <v>0.11</v>
      </c>
      <c r="E48" s="57">
        <f>C48*D48</f>
        <v>19.8</v>
      </c>
    </row>
    <row r="49" spans="1:5" ht="15" customHeight="1" x14ac:dyDescent="0.25">
      <c r="B49" t="s">
        <v>55</v>
      </c>
      <c r="C49" s="54">
        <f>C47+C48</f>
        <v>780</v>
      </c>
      <c r="D49" s="53">
        <v>8.5000000000000006E-2</v>
      </c>
      <c r="E49" s="57">
        <f>C49*D49</f>
        <v>66.300000000000011</v>
      </c>
    </row>
    <row r="51" spans="1:5" ht="15" customHeight="1" x14ac:dyDescent="0.25">
      <c r="B51" s="50" t="s">
        <v>31</v>
      </c>
    </row>
    <row r="52" spans="1:5" ht="15" customHeight="1" x14ac:dyDescent="0.25">
      <c r="B52" t="s">
        <v>56</v>
      </c>
      <c r="C52" s="55">
        <f>E47+E48</f>
        <v>61.800000000000011</v>
      </c>
    </row>
    <row r="53" spans="1:5" ht="15" customHeight="1" x14ac:dyDescent="0.25">
      <c r="B53" t="s">
        <v>57</v>
      </c>
      <c r="C53" s="55">
        <f>E49</f>
        <v>66.300000000000011</v>
      </c>
    </row>
    <row r="54" spans="1:5" ht="15" customHeight="1" x14ac:dyDescent="0.25">
      <c r="B54" t="s">
        <v>58</v>
      </c>
      <c r="C54" s="56">
        <f>C53-C52</f>
        <v>4.5</v>
      </c>
    </row>
    <row r="56" spans="1:5" ht="15" customHeight="1" x14ac:dyDescent="0.25">
      <c r="B56" t="s">
        <v>59</v>
      </c>
    </row>
    <row r="57" spans="1:5" ht="15" customHeight="1" x14ac:dyDescent="0.25">
      <c r="B57" t="s">
        <v>60</v>
      </c>
    </row>
    <row r="59" spans="1:5" ht="15" customHeight="1" x14ac:dyDescent="0.25">
      <c r="A59" s="4" t="s">
        <v>87</v>
      </c>
    </row>
    <row r="60" spans="1:5" ht="15" customHeight="1" x14ac:dyDescent="0.25">
      <c r="B60" t="s">
        <v>82</v>
      </c>
    </row>
    <row r="62" spans="1:5" ht="15" customHeight="1" x14ac:dyDescent="0.25">
      <c r="B62" s="50" t="s">
        <v>79</v>
      </c>
    </row>
    <row r="63" spans="1:5" ht="15" customHeight="1" x14ac:dyDescent="0.25">
      <c r="B63" s="59" t="s">
        <v>80</v>
      </c>
      <c r="C63" s="60">
        <v>5</v>
      </c>
    </row>
    <row r="64" spans="1:5" ht="15" customHeight="1" x14ac:dyDescent="0.25">
      <c r="B64" s="59" t="s">
        <v>81</v>
      </c>
      <c r="C64" s="61">
        <v>2.5</v>
      </c>
    </row>
    <row r="66" spans="1:7" ht="15" customHeight="1" x14ac:dyDescent="0.25">
      <c r="B66" t="s">
        <v>76</v>
      </c>
      <c r="C66" s="64">
        <v>1</v>
      </c>
      <c r="D66" s="64">
        <v>2</v>
      </c>
      <c r="E66" s="64">
        <v>3</v>
      </c>
    </row>
    <row r="67" spans="1:7" ht="15" customHeight="1" x14ac:dyDescent="0.25">
      <c r="B67" t="s">
        <v>77</v>
      </c>
      <c r="C67" s="52">
        <v>110</v>
      </c>
      <c r="D67" s="52">
        <v>95</v>
      </c>
      <c r="E67" s="52">
        <v>105</v>
      </c>
      <c r="G67" s="58" t="s">
        <v>85</v>
      </c>
    </row>
    <row r="68" spans="1:7" ht="15" customHeight="1" x14ac:dyDescent="0.25">
      <c r="B68" t="s">
        <v>62</v>
      </c>
      <c r="C68" s="52">
        <v>40</v>
      </c>
      <c r="D68" s="52">
        <v>36</v>
      </c>
      <c r="E68" s="52">
        <v>45</v>
      </c>
      <c r="G68" s="58" t="s">
        <v>86</v>
      </c>
    </row>
    <row r="69" spans="1:7" ht="15" customHeight="1" x14ac:dyDescent="0.25">
      <c r="B69" t="s">
        <v>78</v>
      </c>
      <c r="C69" s="52">
        <v>500</v>
      </c>
      <c r="D69" s="52">
        <v>490</v>
      </c>
      <c r="E69" s="52">
        <v>450</v>
      </c>
    </row>
    <row r="70" spans="1:7" ht="15" customHeight="1" x14ac:dyDescent="0.25">
      <c r="B70" s="59"/>
    </row>
    <row r="71" spans="1:7" ht="15" customHeight="1" x14ac:dyDescent="0.25">
      <c r="B71" s="50" t="s">
        <v>31</v>
      </c>
    </row>
    <row r="72" spans="1:7" ht="15" customHeight="1" x14ac:dyDescent="0.25">
      <c r="B72" s="59" t="s">
        <v>80</v>
      </c>
      <c r="C72" s="62">
        <f>C69/C67</f>
        <v>4.5454545454545459</v>
      </c>
      <c r="D72" s="62">
        <f t="shared" ref="D72:E72" si="0">D69/D67</f>
        <v>5.1578947368421053</v>
      </c>
      <c r="E72" s="62">
        <f t="shared" si="0"/>
        <v>4.2857142857142856</v>
      </c>
    </row>
    <row r="73" spans="1:7" ht="15" customHeight="1" x14ac:dyDescent="0.25">
      <c r="B73" t="s">
        <v>81</v>
      </c>
      <c r="C73" s="62">
        <f>C67/C68</f>
        <v>2.75</v>
      </c>
      <c r="D73" s="62">
        <f t="shared" ref="D73:E73" si="1">D67/D68</f>
        <v>2.6388888888888888</v>
      </c>
      <c r="E73" s="62">
        <f t="shared" si="1"/>
        <v>2.3333333333333335</v>
      </c>
    </row>
    <row r="74" spans="1:7" ht="15" customHeight="1" x14ac:dyDescent="0.25">
      <c r="B74" t="s">
        <v>83</v>
      </c>
      <c r="C74" s="63" t="str">
        <f>IF(C72&gt;$C$63,"Yes","No")</f>
        <v>No</v>
      </c>
      <c r="D74" s="63" t="str">
        <f t="shared" ref="D74:E74" si="2">IF(D72&gt;$C$63,"Yes","No")</f>
        <v>Yes</v>
      </c>
      <c r="E74" s="63" t="str">
        <f t="shared" si="2"/>
        <v>No</v>
      </c>
    </row>
    <row r="75" spans="1:7" ht="15" customHeight="1" x14ac:dyDescent="0.25">
      <c r="B75" t="s">
        <v>84</v>
      </c>
      <c r="C75" s="63" t="str">
        <f>IF(C73&lt;$C$64,"Yes","No")</f>
        <v>No</v>
      </c>
      <c r="D75" s="63" t="str">
        <f t="shared" ref="D75:E75" si="3">IF(D73&lt;$C$64,"Yes","No")</f>
        <v>No</v>
      </c>
      <c r="E75" s="63" t="str">
        <f t="shared" si="3"/>
        <v>Yes</v>
      </c>
    </row>
    <row r="76" spans="1:7" ht="15" customHeight="1" x14ac:dyDescent="0.25">
      <c r="C76" s="63"/>
      <c r="D76" s="63"/>
      <c r="E76" s="63"/>
    </row>
    <row r="77" spans="1:7" ht="15" customHeight="1" x14ac:dyDescent="0.25">
      <c r="A77" s="4" t="s">
        <v>89</v>
      </c>
      <c r="C77" s="63"/>
      <c r="D77" s="63"/>
      <c r="E77" s="63"/>
    </row>
    <row r="78" spans="1:7" ht="15" customHeight="1" x14ac:dyDescent="0.25">
      <c r="B78" t="s">
        <v>92</v>
      </c>
      <c r="C78" s="63"/>
      <c r="D78" s="63"/>
      <c r="E78" s="63"/>
    </row>
    <row r="79" spans="1:7" ht="15" customHeight="1" x14ac:dyDescent="0.25">
      <c r="C79" s="63"/>
      <c r="D79" s="63"/>
      <c r="E79" s="63"/>
    </row>
    <row r="80" spans="1:7" ht="15" customHeight="1" x14ac:dyDescent="0.25">
      <c r="B80" s="50" t="s">
        <v>94</v>
      </c>
      <c r="C80" s="65" t="s">
        <v>95</v>
      </c>
      <c r="D80" s="69" t="s">
        <v>96</v>
      </c>
      <c r="E80" s="63"/>
    </row>
    <row r="81" spans="1:5" ht="15" customHeight="1" x14ac:dyDescent="0.25">
      <c r="B81" t="s">
        <v>90</v>
      </c>
      <c r="C81" s="66">
        <v>100</v>
      </c>
      <c r="D81" s="68">
        <v>90</v>
      </c>
      <c r="E81" s="63"/>
    </row>
    <row r="82" spans="1:5" ht="15" customHeight="1" x14ac:dyDescent="0.25">
      <c r="B82" t="s">
        <v>91</v>
      </c>
      <c r="C82" s="66">
        <v>200</v>
      </c>
      <c r="D82" s="68">
        <v>20</v>
      </c>
      <c r="E82" s="63"/>
    </row>
    <row r="83" spans="1:5" ht="15" customHeight="1" x14ac:dyDescent="0.25">
      <c r="C83" s="63"/>
      <c r="D83" s="63"/>
      <c r="E83" s="63"/>
    </row>
    <row r="84" spans="1:5" ht="15" customHeight="1" x14ac:dyDescent="0.25">
      <c r="B84" s="50" t="s">
        <v>93</v>
      </c>
      <c r="C84" s="65" t="s">
        <v>98</v>
      </c>
      <c r="D84" s="63"/>
      <c r="E84" s="63"/>
    </row>
    <row r="85" spans="1:5" ht="15" customHeight="1" x14ac:dyDescent="0.25">
      <c r="B85" t="s">
        <v>101</v>
      </c>
      <c r="C85" s="66">
        <v>80</v>
      </c>
      <c r="D85" s="63"/>
      <c r="E85" s="63"/>
    </row>
    <row r="86" spans="1:5" ht="15" customHeight="1" x14ac:dyDescent="0.25">
      <c r="B86" t="s">
        <v>102</v>
      </c>
      <c r="C86" s="67">
        <v>50</v>
      </c>
    </row>
    <row r="87" spans="1:5" ht="15" customHeight="1" x14ac:dyDescent="0.25">
      <c r="B87" t="s">
        <v>104</v>
      </c>
      <c r="C87" s="67">
        <v>20</v>
      </c>
    </row>
    <row r="89" spans="1:5" ht="15" customHeight="1" x14ac:dyDescent="0.25">
      <c r="B89" s="50" t="s">
        <v>31</v>
      </c>
    </row>
    <row r="90" spans="1:5" ht="15" customHeight="1" x14ac:dyDescent="0.25">
      <c r="B90" s="59" t="s">
        <v>97</v>
      </c>
    </row>
    <row r="91" spans="1:5" ht="15" customHeight="1" x14ac:dyDescent="0.25">
      <c r="B91" s="59" t="s">
        <v>103</v>
      </c>
    </row>
    <row r="92" spans="1:5" ht="15" customHeight="1" x14ac:dyDescent="0.25">
      <c r="B92" s="59" t="s">
        <v>105</v>
      </c>
    </row>
    <row r="93" spans="1:5" ht="15" customHeight="1" x14ac:dyDescent="0.25">
      <c r="B93" s="59" t="s">
        <v>99</v>
      </c>
    </row>
    <row r="94" spans="1:5" ht="15" customHeight="1" x14ac:dyDescent="0.25">
      <c r="B94" s="59" t="s">
        <v>100</v>
      </c>
    </row>
    <row r="96" spans="1:5" ht="15" customHeight="1" x14ac:dyDescent="0.25">
      <c r="A96" s="4" t="s">
        <v>61</v>
      </c>
    </row>
  </sheetData>
  <conditionalFormatting sqref="B9">
    <cfRule type="colorScale" priority="1">
      <colorScale>
        <cfvo type="min"/>
        <cfvo type="max"/>
        <color theme="4"/>
        <color theme="6"/>
      </colorScale>
    </cfRule>
  </conditionalFormatting>
  <printOptions headings="1" gridLines="1"/>
  <pageMargins left="0.7" right="0.7" top="0.75" bottom="0.75" header="0.3" footer="0.3"/>
  <pageSetup paperSize="9" scale="95" orientation="landscape" verticalDpi="1200" r:id="rId1"/>
  <headerFooter>
    <oddHeader xml:space="preserve">&amp;R&amp;10&amp;F 
&amp;A
</oddHeader>
    <oddFooter>&amp;L&amp;10© 2025&amp;C&amp;10Page &amp;P of &amp;N&amp;R&amp;G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d404fa04c35d4f3b5506d3037726f8c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80694a67426a54d6681b2d2a2fe6f891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0449A6-8EF6-479A-BF44-60218F6CA2A2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customXml/itemProps2.xml><?xml version="1.0" encoding="utf-8"?>
<ds:datastoreItem xmlns:ds="http://schemas.openxmlformats.org/officeDocument/2006/customXml" ds:itemID="{63516240-764E-4DA3-9412-7AB322DBA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B4029B-E8C4-496E-9CB7-2D15DEFDAC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Welcome</vt:lpstr>
      <vt:lpstr>Info</vt:lpstr>
      <vt:lpstr>Tab</vt:lpstr>
      <vt:lpstr>Circswitch</vt:lpstr>
      <vt:lpstr>Tab!Print_Area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</dc:creator>
  <cp:keywords/>
  <dc:description/>
  <cp:lastModifiedBy>Oliver Sealey</cp:lastModifiedBy>
  <cp:revision/>
  <dcterms:created xsi:type="dcterms:W3CDTF">2016-02-03T14:06:14Z</dcterms:created>
  <dcterms:modified xsi:type="dcterms:W3CDTF">2026-10-22T14:02:40Z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